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75" windowWidth="18975" windowHeight="13890"/>
  </bookViews>
  <sheets>
    <sheet name="Выполнение заданий" sheetId="2" r:id="rId1"/>
    <sheet name="XLR_NoRangeSheet" sheetId="3" state="veryHidden" r:id="rId2"/>
  </sheets>
  <definedNames>
    <definedName name="S1_FileName" hidden="1">XLR_NoRangeSheet!$G$6</definedName>
    <definedName name="S1_FName1" hidden="1">XLR_NoRangeSheet!$I$6</definedName>
    <definedName name="S1_FName10" hidden="1">XLR_NoRangeSheet!$R$6</definedName>
    <definedName name="S1_FName11" hidden="1">XLR_NoRangeSheet!$S$6</definedName>
    <definedName name="S1_FName12" hidden="1">XLR_NoRangeSheet!$T$6</definedName>
    <definedName name="S1_FName13" hidden="1">XLR_NoRangeSheet!$U$6</definedName>
    <definedName name="S1_FName14" hidden="1">XLR_NoRangeSheet!$V$6</definedName>
    <definedName name="S1_FName15" hidden="1">XLR_NoRangeSheet!$W$6</definedName>
    <definedName name="S1_FName16" hidden="1">XLR_NoRangeSheet!$X$6</definedName>
    <definedName name="S1_FName17" hidden="1">XLR_NoRangeSheet!$Y$6</definedName>
    <definedName name="S1_FName18" hidden="1">XLR_NoRangeSheet!$Z$6</definedName>
    <definedName name="S1_FName2" hidden="1">XLR_NoRangeSheet!$J$6</definedName>
    <definedName name="S1_FName3" hidden="1">XLR_NoRangeSheet!$K$6</definedName>
    <definedName name="S1_FName4" hidden="1">XLR_NoRangeSheet!$L$6</definedName>
    <definedName name="S1_FName5" hidden="1">XLR_NoRangeSheet!$M$6</definedName>
    <definedName name="S1_FName6" hidden="1">XLR_NoRangeSheet!$N$6</definedName>
    <definedName name="S1_FName7" hidden="1">XLR_NoRangeSheet!$O$6</definedName>
    <definedName name="S1_FName8" hidden="1">XLR_NoRangeSheet!$P$6</definedName>
    <definedName name="S1_FName9" hidden="1">XLR_NoRangeSheet!$Q$6</definedName>
    <definedName name="S1_InstType" hidden="1">XLR_NoRangeSheet!$D$6</definedName>
    <definedName name="S1_MinBall" hidden="1">XLR_NoRangeSheet!$H$6</definedName>
    <definedName name="S1_RecNo" hidden="1">XLR_NoRangeSheet!$B$6</definedName>
    <definedName name="S1_SchoolCode" hidden="1">XLR_NoRangeSheet!$E$6</definedName>
    <definedName name="S1_SubjectCode" hidden="1">XLR_NoRangeSheet!$F$6</definedName>
    <definedName name="S1_Title" hidden="1">XLR_NoRangeSheet!$C$6</definedName>
    <definedName name="SecondSheetRange">'Выполнение заданий'!$A$7:$O$59</definedName>
    <definedName name="XLR_ERRNAMESTR" hidden="1">XLR_NoRangeSheet!$B$5</definedName>
    <definedName name="XLR_VERSION" hidden="1">XLR_NoRangeSheet!$A$5</definedName>
    <definedName name="_xlnm.Print_Titles" localSheetId="0">'Выполнение заданий'!$1:$6</definedName>
  </definedNames>
  <calcPr calcId="125725"/>
</workbook>
</file>

<file path=xl/calcChain.xml><?xml version="1.0" encoding="utf-8"?>
<calcChain xmlns="http://schemas.openxmlformats.org/spreadsheetml/2006/main">
  <c r="B5" i="3"/>
  <c r="N6" i="2"/>
  <c r="O5"/>
  <c r="O6"/>
  <c r="B1"/>
  <c r="B2"/>
  <c r="B3"/>
  <c r="J3"/>
  <c r="B4"/>
  <c r="C6"/>
  <c r="D6"/>
  <c r="E6"/>
  <c r="F6"/>
  <c r="G6"/>
  <c r="H6"/>
  <c r="I6"/>
  <c r="J6"/>
  <c r="K6"/>
  <c r="L6"/>
  <c r="M6"/>
</calcChain>
</file>

<file path=xl/sharedStrings.xml><?xml version="1.0" encoding="utf-8"?>
<sst xmlns="http://schemas.openxmlformats.org/spreadsheetml/2006/main" count="453" uniqueCount="330">
  <si>
    <t/>
  </si>
  <si>
    <t>№</t>
  </si>
  <si>
    <t>Минимальное количество баллов, установленное Рособрнадзором</t>
  </si>
  <si>
    <t>4.2, Developer  (build 122-D7)</t>
  </si>
  <si>
    <t>S1</t>
  </si>
  <si>
    <t>Протокол проверки результатов Единого государственного экзамена</t>
  </si>
  <si>
    <t xml:space="preserve">Код ОУ: </t>
  </si>
  <si>
    <t>13688</t>
  </si>
  <si>
    <t>12-Обществознание</t>
  </si>
  <si>
    <t>77-г. Москва</t>
  </si>
  <si>
    <t>39</t>
  </si>
  <si>
    <t>Класс</t>
  </si>
  <si>
    <t>Код ППЭ</t>
  </si>
  <si>
    <t>Аудитория</t>
  </si>
  <si>
    <t>Фамилия</t>
  </si>
  <si>
    <t>Имя</t>
  </si>
  <si>
    <t>Отчество</t>
  </si>
  <si>
    <t>Номер варианта</t>
  </si>
  <si>
    <t>Первичный балл</t>
  </si>
  <si>
    <t>Процент выполнения работы</t>
  </si>
  <si>
    <t>Задания типа А</t>
  </si>
  <si>
    <t>Задания типа В</t>
  </si>
  <si>
    <t>Задания типа C</t>
  </si>
  <si>
    <t>Серия документа</t>
  </si>
  <si>
    <t>Номер документа</t>
  </si>
  <si>
    <t>Балл</t>
  </si>
  <si>
    <t>Рейтинг</t>
  </si>
  <si>
    <t>Оценка</t>
  </si>
  <si>
    <t>11-1</t>
  </si>
  <si>
    <t>0024</t>
  </si>
  <si>
    <t>Аленков</t>
  </si>
  <si>
    <t>Александр</t>
  </si>
  <si>
    <t>Владимирович</t>
  </si>
  <si>
    <t>+++++++++++-++++++++</t>
  </si>
  <si>
    <t>++20211+</t>
  </si>
  <si>
    <t>2(2)2(2)3(3)3(3)2(3)2(3)1(3)0(3)1(1)1(2)1(2)</t>
  </si>
  <si>
    <t>0050</t>
  </si>
  <si>
    <t>Алхазашвили</t>
  </si>
  <si>
    <t>Екатерина</t>
  </si>
  <si>
    <t>Дмитриевна</t>
  </si>
  <si>
    <t>+++++-+++++-+++-+++-</t>
  </si>
  <si>
    <t>++02121+</t>
  </si>
  <si>
    <t>2(2)1(2)3(3)3(3)3(3)0(3)0(3)0(3)1(1)2(2)1(2)</t>
  </si>
  <si>
    <t>0037</t>
  </si>
  <si>
    <t>Витушкин</t>
  </si>
  <si>
    <t>Андрей</t>
  </si>
  <si>
    <t>Павлович</t>
  </si>
  <si>
    <t>++++-+++-++-+-++--++</t>
  </si>
  <si>
    <t>++20111+</t>
  </si>
  <si>
    <t>1(2)2(2)1(3)0(3)0(3)3(3)1(3)0(3)0(1)0(2)0(2)</t>
  </si>
  <si>
    <t>0041</t>
  </si>
  <si>
    <t>Кравченко</t>
  </si>
  <si>
    <t>Николаевна</t>
  </si>
  <si>
    <t>+++++++++++++++-++++</t>
  </si>
  <si>
    <t>--21222-</t>
  </si>
  <si>
    <t>1(2)1(2)3(3)2(3)2(3)2(3)3(3)3(3)1(1)1(2)2(2)</t>
  </si>
  <si>
    <t>0026</t>
  </si>
  <si>
    <t>Осипова</t>
  </si>
  <si>
    <t>Анастасия</t>
  </si>
  <si>
    <t>Сергеевна</t>
  </si>
  <si>
    <t>++++++++++++++-+++++</t>
  </si>
  <si>
    <t>++12122+</t>
  </si>
  <si>
    <t>2(2)2(2)3(3)0(3)1(3)2(3)3(3)2(3)1(1)0(2)2(2)</t>
  </si>
  <si>
    <t>0045</t>
  </si>
  <si>
    <t>Рид</t>
  </si>
  <si>
    <t>Элизабет</t>
  </si>
  <si>
    <t>Анн</t>
  </si>
  <si>
    <t>+++++-++++++-+++++++</t>
  </si>
  <si>
    <t>++20222+</t>
  </si>
  <si>
    <t>1(2)2(2)3(3)2(3)3(3)2(3)3(3)3(3)1(1)1(2)1(2)</t>
  </si>
  <si>
    <t>0036</t>
  </si>
  <si>
    <t>Руденко</t>
  </si>
  <si>
    <t>Владимир</t>
  </si>
  <si>
    <t>++-+++++++++-++-+++-</t>
  </si>
  <si>
    <t>++22221+</t>
  </si>
  <si>
    <t>2(2)1(2)2(3)2(3)2(3)1(3)2(3)1(3)1(1)1(2)1(2)</t>
  </si>
  <si>
    <t>0030</t>
  </si>
  <si>
    <t>Серебровская</t>
  </si>
  <si>
    <t>Александра</t>
  </si>
  <si>
    <t>Александровна</t>
  </si>
  <si>
    <t>++++++++-+++++++++++</t>
  </si>
  <si>
    <t>++21212+</t>
  </si>
  <si>
    <t>2(2)2(2)0(3)3(3)3(3)3(3)3(3)1(3)1(1)1(2)2(2)</t>
  </si>
  <si>
    <t>0031</t>
  </si>
  <si>
    <t>Суворов</t>
  </si>
  <si>
    <t>Сергеевич</t>
  </si>
  <si>
    <t>++++-+++-+++++--++-+</t>
  </si>
  <si>
    <t>2(2)1(2)3(3)0(3)3(3)0(3)2(3)1(3)0(1)0(2)0(2)</t>
  </si>
  <si>
    <t>Черников</t>
  </si>
  <si>
    <t>Виктор</t>
  </si>
  <si>
    <t>Андреевич</t>
  </si>
  <si>
    <t>+-+++--+-+++-+---+-+</t>
  </si>
  <si>
    <t>--22212-</t>
  </si>
  <si>
    <t>1(2)1(2)0(3)2(3)3(3)1(3)1(3)1(3)1(1)0(2)1(2)</t>
  </si>
  <si>
    <t>11-2</t>
  </si>
  <si>
    <t>Белоусов</t>
  </si>
  <si>
    <t>Николай</t>
  </si>
  <si>
    <t>Юрьевич</t>
  </si>
  <si>
    <t>++++++++++-+++-+++++</t>
  </si>
  <si>
    <t>2(2)2(2)3(3)3(3)3(3)3(3)3(3)3(3)1(1)2(2)2(2)</t>
  </si>
  <si>
    <t>Ермишина</t>
  </si>
  <si>
    <t>Денисовна</t>
  </si>
  <si>
    <t>++-+--+-+++++-++--+-</t>
  </si>
  <si>
    <t>-+20000-</t>
  </si>
  <si>
    <t>1(2)1(2)3(3)0(3)0(3)0(3)0(3)0(3)0(1)0(2)0(2)</t>
  </si>
  <si>
    <t>0033</t>
  </si>
  <si>
    <t>Карманов</t>
  </si>
  <si>
    <t>Кирилл</t>
  </si>
  <si>
    <t>Игоревич</t>
  </si>
  <si>
    <t>+-+-++++-+++++-+++-+</t>
  </si>
  <si>
    <t>+-22011+</t>
  </si>
  <si>
    <t>2(2)2(2)3(3)3(3)3(3)2(3)0(3)2(3)1(1)2(2)1(2)</t>
  </si>
  <si>
    <t>Келейников</t>
  </si>
  <si>
    <t>++--+-+-++++++++-++-</t>
  </si>
  <si>
    <t>-+20200+</t>
  </si>
  <si>
    <t>1(2)1(2)1(3)0(3)3(3)2(3)0(3)1(3)1(1)1(2)0(2)</t>
  </si>
  <si>
    <t>0021</t>
  </si>
  <si>
    <t>Самсонов</t>
  </si>
  <si>
    <t>Степан</t>
  </si>
  <si>
    <t>+++---++++++-++++++-</t>
  </si>
  <si>
    <t>--22101+</t>
  </si>
  <si>
    <t>1(2)0(2)0(3)0(3)0(3)0(3)0(3)0(3)0(1)0(2)0(2)</t>
  </si>
  <si>
    <t>0025</t>
  </si>
  <si>
    <t>Тютина</t>
  </si>
  <si>
    <t>Светлана</t>
  </si>
  <si>
    <t>Игоревна</t>
  </si>
  <si>
    <t>+++-+-+-+++-++++++++</t>
  </si>
  <si>
    <t>++21110+</t>
  </si>
  <si>
    <t>2(2)2(2)1(3)2(3)1(3)3(3)3(3)0(3)1(1)0(2)0(2)</t>
  </si>
  <si>
    <t>0034</t>
  </si>
  <si>
    <t>Шутов</t>
  </si>
  <si>
    <t>Никита</t>
  </si>
  <si>
    <t>Львович</t>
  </si>
  <si>
    <t>-++--++-+++++++-++++</t>
  </si>
  <si>
    <t>+-10011+</t>
  </si>
  <si>
    <t>2(2)2(2)0(3)3(3)0(3)3(3)1(3)0(3)1(1)0(2)0(2)</t>
  </si>
  <si>
    <t>11-3</t>
  </si>
  <si>
    <t>Абатуров</t>
  </si>
  <si>
    <t>+++++++++++++++--+-+</t>
  </si>
  <si>
    <t>++22221-</t>
  </si>
  <si>
    <t>2(2)1(2)2(3)1(3)1(3)2(3)1(3)0(3)1(1)0(2)2(2)</t>
  </si>
  <si>
    <t>Пособило</t>
  </si>
  <si>
    <t>Павел</t>
  </si>
  <si>
    <t>+++++++++++++++-+++-</t>
  </si>
  <si>
    <t>+-21012+</t>
  </si>
  <si>
    <t>2(2)2(2)3(3)2(3)0(3)3(3)2(3)0(3)1(1)0(2)1(2)</t>
  </si>
  <si>
    <t>Сотникова</t>
  </si>
  <si>
    <t>Дарья</t>
  </si>
  <si>
    <t>Валерьевна</t>
  </si>
  <si>
    <t>+-+++++-+-++-+--++++</t>
  </si>
  <si>
    <t>--21122+</t>
  </si>
  <si>
    <t>2(2)1(2)2(3)1(3)0(3)2(3)3(3)2(3)1(1)0(2)1(2)</t>
  </si>
  <si>
    <t>11-4</t>
  </si>
  <si>
    <t>Беляков</t>
  </si>
  <si>
    <t>+++---++++++-++-+++-</t>
  </si>
  <si>
    <t>++20121+</t>
  </si>
  <si>
    <t>2(2)0(2)1(3)3(3)0(3)2(3)0(3)0(3)0(1)0(2)0(2)</t>
  </si>
  <si>
    <t>Борисова</t>
  </si>
  <si>
    <t>+++++++++++++++++-++</t>
  </si>
  <si>
    <t>-+21222+</t>
  </si>
  <si>
    <t>2(2)2(2)3(3)3(3)3(3)2(3)2(3)3(3)1(1)2(2)2(2)</t>
  </si>
  <si>
    <t>0047</t>
  </si>
  <si>
    <t>Власова</t>
  </si>
  <si>
    <t>++++++++++++++++++++</t>
  </si>
  <si>
    <t>+-12122+</t>
  </si>
  <si>
    <t>2(2)2(2)3(3)3(3)3(3)2(3)0(3)0(3)1(1)2(2)2(2)</t>
  </si>
  <si>
    <t>Козлов</t>
  </si>
  <si>
    <t>Даниил</t>
  </si>
  <si>
    <t>Витальевич</t>
  </si>
  <si>
    <t>++++++++-++-++-+++++</t>
  </si>
  <si>
    <t>++22222+</t>
  </si>
  <si>
    <t>2(2)2(2)3(3)3(3)2(3)2(3)2(3)1(3)1(1)1(2)1(2)</t>
  </si>
  <si>
    <t>Кортелев</t>
  </si>
  <si>
    <t>Егор</t>
  </si>
  <si>
    <t>Иванович</t>
  </si>
  <si>
    <t>+-22121+</t>
  </si>
  <si>
    <t>2(2)2(2)3(3)1(3)3(3)1(3)3(3)0(3)1(1)1(2)1(2)</t>
  </si>
  <si>
    <t>0035</t>
  </si>
  <si>
    <t>Лаврова</t>
  </si>
  <si>
    <t>Антоновна</t>
  </si>
  <si>
    <t>2(2)2(2)3(3)2(3)1(3)2(3)2(3)3(3)1(1)2(2)1(2)</t>
  </si>
  <si>
    <t>Лаошвили</t>
  </si>
  <si>
    <t>Нино</t>
  </si>
  <si>
    <t>Гочевна</t>
  </si>
  <si>
    <t>++++++++++++++++-+++</t>
  </si>
  <si>
    <t>+-20222+</t>
  </si>
  <si>
    <t>2(2)2(2)3(3)3(3)3(3)3(3)3(3)3(3)1(1)2(2)1(2)</t>
  </si>
  <si>
    <t>0020</t>
  </si>
  <si>
    <t>Махрина</t>
  </si>
  <si>
    <t>Маргарита</t>
  </si>
  <si>
    <t>Геннадьевна</t>
  </si>
  <si>
    <t>+++-++++++++++-+++++</t>
  </si>
  <si>
    <t>++22202+</t>
  </si>
  <si>
    <t>2(2)2(2)2(3)3(3)3(3)3(3)2(3)2(3)1(1)0(2)1(2)</t>
  </si>
  <si>
    <t>Павлова</t>
  </si>
  <si>
    <t>Вадимовна</t>
  </si>
  <si>
    <t>++++++-+++++++-+++-+</t>
  </si>
  <si>
    <t>++11221+</t>
  </si>
  <si>
    <t>2(2)2(2)2(3)3(3)3(3)0(3)0(3)0(3)1(1)0(2)1(2)</t>
  </si>
  <si>
    <t>0044</t>
  </si>
  <si>
    <t>Патрикеева</t>
  </si>
  <si>
    <t>Виктория</t>
  </si>
  <si>
    <t>+++-++++++++++++---+</t>
  </si>
  <si>
    <t>+-11221+</t>
  </si>
  <si>
    <t>2(2)1(2)3(3)1(3)0(3)1(3)0(3)0(3)1(1)1(2)0(2)</t>
  </si>
  <si>
    <t>Петросова</t>
  </si>
  <si>
    <t>Илона</t>
  </si>
  <si>
    <t>Эдуардовна</t>
  </si>
  <si>
    <t>2(2)2(2)1(3)1(3)1(3)1(3)1(3)1(3)1(1)1(2)0(2)</t>
  </si>
  <si>
    <t>0040</t>
  </si>
  <si>
    <t>Сайфуллин</t>
  </si>
  <si>
    <t>Родион</t>
  </si>
  <si>
    <t>Русланович</t>
  </si>
  <si>
    <t>+---+-+--++++---++++</t>
  </si>
  <si>
    <t>-+20212-</t>
  </si>
  <si>
    <t>2(2)1(2)0(3)1(3)2(3)1(3)3(3)1(3)1(1)0(2)0(2)</t>
  </si>
  <si>
    <t>0046</t>
  </si>
  <si>
    <t>Тимофеенко</t>
  </si>
  <si>
    <t>Вячеславовна</t>
  </si>
  <si>
    <t>+++++++++++++++++++-</t>
  </si>
  <si>
    <t>++21122+</t>
  </si>
  <si>
    <t>2(2)2(2)3(3)2(3)3(3)2(3)1(3)3(3)1(1)2(2)2(2)</t>
  </si>
  <si>
    <t>Тураева</t>
  </si>
  <si>
    <t>Наргиза</t>
  </si>
  <si>
    <t>Мухаммадовна</t>
  </si>
  <si>
    <t>+++-+++-++++++++++++</t>
  </si>
  <si>
    <t>++20122+</t>
  </si>
  <si>
    <t>2(2)1(2)3(3)1(3)2(3)1(3)0(3)0(3)1(1)1(2)1(2)</t>
  </si>
  <si>
    <t>Черничин</t>
  </si>
  <si>
    <t>Артем</t>
  </si>
  <si>
    <t>Константинович</t>
  </si>
  <si>
    <t>++++++++-++++++-++++</t>
  </si>
  <si>
    <t>+-01111+</t>
  </si>
  <si>
    <t>2(2)2(2)3(3)3(3)2(3)3(3)0(3)1(3)1(1)2(2)2(2)</t>
  </si>
  <si>
    <t>11-5</t>
  </si>
  <si>
    <t>Азарова</t>
  </si>
  <si>
    <t>Мария</t>
  </si>
  <si>
    <t>Павловна</t>
  </si>
  <si>
    <t>++++++-+++++++++++++</t>
  </si>
  <si>
    <t>-+22222-</t>
  </si>
  <si>
    <t>2(2)2(2)3(3)1(3)3(3)2(3)2(3)1(3)1(1)1(2)2(2)</t>
  </si>
  <si>
    <t>Иванец</t>
  </si>
  <si>
    <t>Кристина</t>
  </si>
  <si>
    <t>Ричардовна</t>
  </si>
  <si>
    <t>+++++++++-++++++++++</t>
  </si>
  <si>
    <t>++11122+</t>
  </si>
  <si>
    <t>2(2)2(2)3(3)3(3)3(3)2(3)0(3)0(3)1(1)2(2)1(2)</t>
  </si>
  <si>
    <t>Масаладжиу</t>
  </si>
  <si>
    <t>Юлия</t>
  </si>
  <si>
    <t>Марчеловна</t>
  </si>
  <si>
    <t>++-+++-++++++-++++++</t>
  </si>
  <si>
    <t>++22201+</t>
  </si>
  <si>
    <t>2(2)2(2)3(3)3(3)1(3)2(3)1(3)1(3)1(1)0(2)1(2)</t>
  </si>
  <si>
    <t>Махмутова</t>
  </si>
  <si>
    <t>Гульнара</t>
  </si>
  <si>
    <t>Рафековна</t>
  </si>
  <si>
    <t>++++++++-++-+++++++-</t>
  </si>
  <si>
    <t>++12001+</t>
  </si>
  <si>
    <t>2(2)1(2)3(3)3(3)2(3)0(3)0(3)3(3)1(1)0(2)1(2)</t>
  </si>
  <si>
    <t>Мельникова</t>
  </si>
  <si>
    <t>Елизавета</t>
  </si>
  <si>
    <t>+++++++++-+++++-++++</t>
  </si>
  <si>
    <t>++02222+</t>
  </si>
  <si>
    <t>2(2)2(2)3(3)3(3)1(3)2(3)1(3)3(3)1(1)1(2)2(2)</t>
  </si>
  <si>
    <t>Романов</t>
  </si>
  <si>
    <t>Денис</t>
  </si>
  <si>
    <t>Дмитриевич</t>
  </si>
  <si>
    <t>+-11022+</t>
  </si>
  <si>
    <t>2(2)2(2)0(3)1(3)3(3)0(3)1(3)1(3)1(1)2(2)2(2)</t>
  </si>
  <si>
    <t>Рязанов</t>
  </si>
  <si>
    <t>+++-++++-++-++++--++</t>
  </si>
  <si>
    <t>+-11112+</t>
  </si>
  <si>
    <t>2(2)1(2)3(3)1(3)2(3)0(3)2(3)0(3)1(1)0(2)1(2)</t>
  </si>
  <si>
    <t>Савостьянов</t>
  </si>
  <si>
    <t>Иван</t>
  </si>
  <si>
    <t>+++-+-++-+++++---+++</t>
  </si>
  <si>
    <t>--10001+</t>
  </si>
  <si>
    <t>1(2)1(2)1(3)1(3)0(3)2(3)0(3)0(3)1(1)0(2)1(2)</t>
  </si>
  <si>
    <t>Тихомирова</t>
  </si>
  <si>
    <t>Наталия</t>
  </si>
  <si>
    <t>Андреевна</t>
  </si>
  <si>
    <t>-+-+++++++++++++++++</t>
  </si>
  <si>
    <t>++12221-</t>
  </si>
  <si>
    <t>2(2)2(2)2(3)3(3)1(3)2(3)3(3)1(3)1(1)1(2)1(2)</t>
  </si>
  <si>
    <t>Черепанцев</t>
  </si>
  <si>
    <t>++++-+++++++++++++++</t>
  </si>
  <si>
    <t>++12012+</t>
  </si>
  <si>
    <t>2(2)1(2)2(3)0(3)2(3)1(3)0(3)1(3)1(1)1(2)1(2)</t>
  </si>
  <si>
    <t>Ярышев</t>
  </si>
  <si>
    <t>Алексей</t>
  </si>
  <si>
    <t>Максимович</t>
  </si>
  <si>
    <t>+++-++++++++-+++++++</t>
  </si>
  <si>
    <t>+-20122+</t>
  </si>
  <si>
    <t>2(2)2(2)3(3)2(3)3(3)2(3)0(3)1(3)1(1)1(2)0(2)</t>
  </si>
  <si>
    <t>11-А</t>
  </si>
  <si>
    <t>Матаева</t>
  </si>
  <si>
    <t>Тамара</t>
  </si>
  <si>
    <t>Яковлевна</t>
  </si>
  <si>
    <t>+++-+---++++---+--+-</t>
  </si>
  <si>
    <t>-+11100+</t>
  </si>
  <si>
    <t>1(2)1(2)0(3)0(3)0(3)1(3)0(3)0(3)1(1)0(2)0(2)</t>
  </si>
  <si>
    <t>Николаева</t>
  </si>
  <si>
    <t>++++--+-+---++-++-+-</t>
  </si>
  <si>
    <t>--02200-</t>
  </si>
  <si>
    <t>2(2)2(2)0(3)0(3)0(3)0(3)1(3)1(3)1(1)0(2)0(2)</t>
  </si>
  <si>
    <t>Тимофеев-Терёшкин</t>
  </si>
  <si>
    <t>+-------++++-+-+++-+</t>
  </si>
  <si>
    <t>-+11000-</t>
  </si>
  <si>
    <t>1(2)1(2)1(3)1(3)0(3)0(3)0(3)0(3)1(1)0(2)0(2)</t>
  </si>
  <si>
    <t>Фомичев</t>
  </si>
  <si>
    <t>Леонид</t>
  </si>
  <si>
    <t>Алексеевич</t>
  </si>
  <si>
    <t>2(2)1(2)3(3)2(3)3(3)3(3)1(3)3(3)0(1)0(2)0(2)</t>
  </si>
  <si>
    <t>Шилова</t>
  </si>
  <si>
    <t>Ирина</t>
  </si>
  <si>
    <t>++++-++++-+-+-++-++-</t>
  </si>
  <si>
    <t>-+20002+</t>
  </si>
  <si>
    <t>1(2)1(2)1(3)0(3)0(3)1(3)0(3)0(3)0(1)0(2)0(2)</t>
  </si>
  <si>
    <t>Щербакова</t>
  </si>
  <si>
    <t>Ольга</t>
  </si>
  <si>
    <t>+++++-+++++---++-+++</t>
  </si>
  <si>
    <t>--01201+</t>
  </si>
  <si>
    <t>2(2)2(2)0(3)0(3)1(3)0(3)0(3)0(3)1(1)1(2)1(2)</t>
  </si>
  <si>
    <t>11С</t>
  </si>
  <si>
    <t>Козак</t>
  </si>
  <si>
    <t>София</t>
  </si>
  <si>
    <t>Несторовна</t>
  </si>
  <si>
    <t>++++--++--+-+--+-+--</t>
  </si>
  <si>
    <t>+-00011+</t>
  </si>
  <si>
    <t>1(2)1(2)0(3)1(3)0(3)0(3)0(3)0(3)0(1)0(2)0(2)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</si>
</sst>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7" xfId="0" applyBorder="1"/>
    <xf numFmtId="1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left"/>
    </xf>
    <xf numFmtId="49" fontId="0" fillId="0" borderId="12" xfId="0" applyNumberFormat="1" applyBorder="1" applyAlignment="1">
      <alignment horizontal="left" vertical="center"/>
    </xf>
    <xf numFmtId="0" fontId="0" fillId="0" borderId="0" xfId="0" quotePrefix="1"/>
    <xf numFmtId="49" fontId="0" fillId="0" borderId="0" xfId="0" applyNumberFormat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O61"/>
  <sheetViews>
    <sheetView tabSelected="1" zoomScaleNormal="100" workbookViewId="0">
      <selection activeCell="I7" sqref="I7:J1000"/>
    </sheetView>
  </sheetViews>
  <sheetFormatPr defaultRowHeight="12.75"/>
  <cols>
    <col min="1" max="1" width="4.140625" customWidth="1"/>
    <col min="2" max="3" width="8.42578125" customWidth="1"/>
    <col min="4" max="4" width="8.7109375" customWidth="1"/>
    <col min="6" max="6" width="18.85546875" bestFit="1" customWidth="1"/>
    <col min="7" max="7" width="11.28515625" bestFit="1" customWidth="1"/>
    <col min="8" max="8" width="14.7109375" bestFit="1" customWidth="1"/>
    <col min="9" max="10" width="15" customWidth="1"/>
    <col min="11" max="11" width="24.28515625" bestFit="1" customWidth="1"/>
    <col min="12" max="12" width="14.5703125" bestFit="1" customWidth="1"/>
    <col min="13" max="13" width="36.42578125" bestFit="1" customWidth="1"/>
    <col min="14" max="14" width="12" customWidth="1"/>
    <col min="15" max="15" width="11" customWidth="1"/>
  </cols>
  <sheetData>
    <row r="1" spans="1:15" ht="16.5">
      <c r="B1" s="26" t="str">
        <f>S1_Title</f>
        <v>Протокол проверки результатов Единого государственного экзамена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7"/>
      <c r="O1" s="2"/>
    </row>
    <row r="2" spans="1:15" ht="16.5">
      <c r="B2" s="26" t="str">
        <f>S1_FileName</f>
        <v>77-г. Москва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7"/>
      <c r="O2" s="2"/>
    </row>
    <row r="3" spans="1:15" ht="16.5">
      <c r="B3" s="27" t="str">
        <f>S1_InstType</f>
        <v xml:space="preserve">Код ОУ: </v>
      </c>
      <c r="C3" s="27"/>
      <c r="D3" s="27"/>
      <c r="E3" s="27"/>
      <c r="F3" s="27"/>
      <c r="G3" s="27"/>
      <c r="H3" s="27"/>
      <c r="I3" s="27"/>
      <c r="J3" s="28" t="str">
        <f>S1_SchoolCode</f>
        <v>13688</v>
      </c>
      <c r="K3" s="28"/>
      <c r="L3" s="28"/>
      <c r="M3" s="28"/>
      <c r="N3" s="18"/>
    </row>
    <row r="4" spans="1:15" ht="16.5">
      <c r="B4" s="26" t="str">
        <f>S1_SubjectCode</f>
        <v>12-Обществознание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7"/>
    </row>
    <row r="5" spans="1:15" ht="17.25" customHeight="1" thickBot="1">
      <c r="B5" s="25" t="s">
        <v>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19"/>
      <c r="O5" s="14" t="str">
        <f>S1_MinBall</f>
        <v>39</v>
      </c>
    </row>
    <row r="6" spans="1:15" ht="25.5">
      <c r="B6" s="8" t="s">
        <v>1</v>
      </c>
      <c r="C6" s="7" t="str">
        <f>S1_FName1</f>
        <v>Класс</v>
      </c>
      <c r="D6" s="7" t="str">
        <f>S1_FName2</f>
        <v>Код ППЭ</v>
      </c>
      <c r="E6" s="7" t="str">
        <f>S1_FName3</f>
        <v>Аудитория</v>
      </c>
      <c r="F6" s="7" t="str">
        <f>S1_FName4</f>
        <v>Фамилия</v>
      </c>
      <c r="G6" s="7" t="str">
        <f>S1_FName5</f>
        <v>Имя</v>
      </c>
      <c r="H6" s="7" t="str">
        <f>S1_FName6</f>
        <v>Отчество</v>
      </c>
      <c r="I6" s="7" t="str">
        <f>S1_FName13</f>
        <v>Серия документа</v>
      </c>
      <c r="J6" s="7" t="str">
        <f>S1_FName14</f>
        <v>Номер документа</v>
      </c>
      <c r="K6" s="7" t="str">
        <f>S1_FName10</f>
        <v>Задания типа А</v>
      </c>
      <c r="L6" s="7" t="str">
        <f>S1_FName11</f>
        <v>Задания типа В</v>
      </c>
      <c r="M6" s="7" t="str">
        <f>S1_FName12</f>
        <v>Задания типа C</v>
      </c>
      <c r="N6" s="20" t="str">
        <f>S1_FName18</f>
        <v>Первичный балл</v>
      </c>
      <c r="O6" s="15" t="str">
        <f>S1_FName15</f>
        <v>Балл</v>
      </c>
    </row>
    <row r="7" spans="1:15" ht="12.75" customHeight="1">
      <c r="A7" s="4"/>
      <c r="B7" s="9">
        <v>1</v>
      </c>
      <c r="C7" s="5" t="s">
        <v>28</v>
      </c>
      <c r="D7" s="5">
        <v>2062</v>
      </c>
      <c r="E7" s="5" t="s">
        <v>29</v>
      </c>
      <c r="F7" s="6" t="s">
        <v>30</v>
      </c>
      <c r="G7" s="6" t="s">
        <v>31</v>
      </c>
      <c r="H7" s="6" t="s">
        <v>32</v>
      </c>
      <c r="I7" s="6"/>
      <c r="J7" s="6"/>
      <c r="K7" s="6" t="s">
        <v>33</v>
      </c>
      <c r="L7" s="6" t="s">
        <v>34</v>
      </c>
      <c r="M7" s="6" t="s">
        <v>35</v>
      </c>
      <c r="N7" s="21">
        <v>46</v>
      </c>
      <c r="O7" s="16">
        <v>70</v>
      </c>
    </row>
    <row r="8" spans="1:15" ht="12.75" customHeight="1">
      <c r="A8" s="4"/>
      <c r="B8" s="9">
        <v>2</v>
      </c>
      <c r="C8" s="5" t="s">
        <v>28</v>
      </c>
      <c r="D8" s="5">
        <v>2062</v>
      </c>
      <c r="E8" s="5" t="s">
        <v>36</v>
      </c>
      <c r="F8" s="6" t="s">
        <v>37</v>
      </c>
      <c r="G8" s="6" t="s">
        <v>38</v>
      </c>
      <c r="H8" s="6" t="s">
        <v>39</v>
      </c>
      <c r="I8" s="6"/>
      <c r="J8" s="6"/>
      <c r="K8" s="6" t="s">
        <v>40</v>
      </c>
      <c r="L8" s="6" t="s">
        <v>41</v>
      </c>
      <c r="M8" s="6" t="s">
        <v>42</v>
      </c>
      <c r="N8" s="21">
        <v>41</v>
      </c>
      <c r="O8" s="16">
        <v>65</v>
      </c>
    </row>
    <row r="9" spans="1:15" ht="12.75" customHeight="1">
      <c r="A9" s="4"/>
      <c r="B9" s="9">
        <v>3</v>
      </c>
      <c r="C9" s="5" t="s">
        <v>28</v>
      </c>
      <c r="D9" s="5">
        <v>2062</v>
      </c>
      <c r="E9" s="5" t="s">
        <v>43</v>
      </c>
      <c r="F9" s="6" t="s">
        <v>44</v>
      </c>
      <c r="G9" s="6" t="s">
        <v>45</v>
      </c>
      <c r="H9" s="6" t="s">
        <v>46</v>
      </c>
      <c r="I9" s="6"/>
      <c r="J9" s="6"/>
      <c r="K9" s="6" t="s">
        <v>47</v>
      </c>
      <c r="L9" s="6" t="s">
        <v>48</v>
      </c>
      <c r="M9" s="6" t="s">
        <v>49</v>
      </c>
      <c r="N9" s="21">
        <v>30</v>
      </c>
      <c r="O9" s="16">
        <v>54</v>
      </c>
    </row>
    <row r="10" spans="1:15" ht="12.75" customHeight="1">
      <c r="A10" s="4"/>
      <c r="B10" s="9">
        <v>4</v>
      </c>
      <c r="C10" s="5" t="s">
        <v>28</v>
      </c>
      <c r="D10" s="5">
        <v>2062</v>
      </c>
      <c r="E10" s="5" t="s">
        <v>50</v>
      </c>
      <c r="F10" s="6" t="s">
        <v>51</v>
      </c>
      <c r="G10" s="6" t="s">
        <v>38</v>
      </c>
      <c r="H10" s="6" t="s">
        <v>52</v>
      </c>
      <c r="I10" s="6"/>
      <c r="J10" s="6"/>
      <c r="K10" s="6" t="s">
        <v>53</v>
      </c>
      <c r="L10" s="6" t="s">
        <v>54</v>
      </c>
      <c r="M10" s="6" t="s">
        <v>55</v>
      </c>
      <c r="N10" s="21">
        <v>49</v>
      </c>
      <c r="O10" s="16">
        <v>75</v>
      </c>
    </row>
    <row r="11" spans="1:15" ht="12.75" customHeight="1">
      <c r="A11" s="4"/>
      <c r="B11" s="9">
        <v>5</v>
      </c>
      <c r="C11" s="5" t="s">
        <v>28</v>
      </c>
      <c r="D11" s="5">
        <v>2062</v>
      </c>
      <c r="E11" s="5" t="s">
        <v>56</v>
      </c>
      <c r="F11" s="6" t="s">
        <v>57</v>
      </c>
      <c r="G11" s="6" t="s">
        <v>58</v>
      </c>
      <c r="H11" s="6" t="s">
        <v>59</v>
      </c>
      <c r="I11" s="6"/>
      <c r="J11" s="6"/>
      <c r="K11" s="6" t="s">
        <v>60</v>
      </c>
      <c r="L11" s="6" t="s">
        <v>61</v>
      </c>
      <c r="M11" s="6" t="s">
        <v>62</v>
      </c>
      <c r="N11" s="21">
        <v>48</v>
      </c>
      <c r="O11" s="16">
        <v>72</v>
      </c>
    </row>
    <row r="12" spans="1:15" ht="12.75" customHeight="1">
      <c r="A12" s="4"/>
      <c r="B12" s="9">
        <v>6</v>
      </c>
      <c r="C12" s="5" t="s">
        <v>28</v>
      </c>
      <c r="D12" s="5">
        <v>2062</v>
      </c>
      <c r="E12" s="5" t="s">
        <v>63</v>
      </c>
      <c r="F12" s="6" t="s">
        <v>64</v>
      </c>
      <c r="G12" s="6" t="s">
        <v>65</v>
      </c>
      <c r="H12" s="6" t="s">
        <v>66</v>
      </c>
      <c r="I12" s="6"/>
      <c r="J12" s="6"/>
      <c r="K12" s="6" t="s">
        <v>67</v>
      </c>
      <c r="L12" s="6" t="s">
        <v>68</v>
      </c>
      <c r="M12" s="6" t="s">
        <v>69</v>
      </c>
      <c r="N12" s="21">
        <v>51</v>
      </c>
      <c r="O12" s="16">
        <v>79</v>
      </c>
    </row>
    <row r="13" spans="1:15" ht="12.75" customHeight="1">
      <c r="A13" s="4"/>
      <c r="B13" s="9">
        <v>7</v>
      </c>
      <c r="C13" s="5" t="s">
        <v>28</v>
      </c>
      <c r="D13" s="5">
        <v>2062</v>
      </c>
      <c r="E13" s="5" t="s">
        <v>70</v>
      </c>
      <c r="F13" s="6" t="s">
        <v>71</v>
      </c>
      <c r="G13" s="6" t="s">
        <v>72</v>
      </c>
      <c r="H13" s="6" t="s">
        <v>32</v>
      </c>
      <c r="I13" s="6"/>
      <c r="J13" s="6"/>
      <c r="K13" s="6" t="s">
        <v>73</v>
      </c>
      <c r="L13" s="6" t="s">
        <v>74</v>
      </c>
      <c r="M13" s="6" t="s">
        <v>75</v>
      </c>
      <c r="N13" s="21">
        <v>44</v>
      </c>
      <c r="O13" s="16">
        <v>68</v>
      </c>
    </row>
    <row r="14" spans="1:15" ht="12.75" customHeight="1">
      <c r="A14" s="4"/>
      <c r="B14" s="9">
        <v>8</v>
      </c>
      <c r="C14" s="5" t="s">
        <v>28</v>
      </c>
      <c r="D14" s="5">
        <v>2062</v>
      </c>
      <c r="E14" s="5" t="s">
        <v>76</v>
      </c>
      <c r="F14" s="6" t="s">
        <v>77</v>
      </c>
      <c r="G14" s="6" t="s">
        <v>78</v>
      </c>
      <c r="H14" s="6" t="s">
        <v>79</v>
      </c>
      <c r="I14" s="6"/>
      <c r="J14" s="6"/>
      <c r="K14" s="6" t="s">
        <v>80</v>
      </c>
      <c r="L14" s="6" t="s">
        <v>81</v>
      </c>
      <c r="M14" s="6" t="s">
        <v>82</v>
      </c>
      <c r="N14" s="21">
        <v>51</v>
      </c>
      <c r="O14" s="16">
        <v>79</v>
      </c>
    </row>
    <row r="15" spans="1:15" ht="12.75" customHeight="1">
      <c r="A15" s="4"/>
      <c r="B15" s="9">
        <v>9</v>
      </c>
      <c r="C15" s="5" t="s">
        <v>28</v>
      </c>
      <c r="D15" s="5">
        <v>2062</v>
      </c>
      <c r="E15" s="5" t="s">
        <v>83</v>
      </c>
      <c r="F15" s="6" t="s">
        <v>84</v>
      </c>
      <c r="G15" s="6" t="s">
        <v>31</v>
      </c>
      <c r="H15" s="6" t="s">
        <v>85</v>
      </c>
      <c r="I15" s="6"/>
      <c r="J15" s="6"/>
      <c r="K15" s="6" t="s">
        <v>86</v>
      </c>
      <c r="L15" s="6" t="s">
        <v>74</v>
      </c>
      <c r="M15" s="6" t="s">
        <v>87</v>
      </c>
      <c r="N15" s="21">
        <v>39</v>
      </c>
      <c r="O15" s="16">
        <v>63</v>
      </c>
    </row>
    <row r="16" spans="1:15" ht="12.75" customHeight="1">
      <c r="A16" s="4"/>
      <c r="B16" s="9">
        <v>10</v>
      </c>
      <c r="C16" s="5" t="s">
        <v>28</v>
      </c>
      <c r="D16" s="5">
        <v>2062</v>
      </c>
      <c r="E16" s="5" t="s">
        <v>83</v>
      </c>
      <c r="F16" s="6" t="s">
        <v>88</v>
      </c>
      <c r="G16" s="6" t="s">
        <v>89</v>
      </c>
      <c r="H16" s="6" t="s">
        <v>90</v>
      </c>
      <c r="I16" s="6"/>
      <c r="J16" s="6"/>
      <c r="K16" s="6" t="s">
        <v>91</v>
      </c>
      <c r="L16" s="6" t="s">
        <v>92</v>
      </c>
      <c r="M16" s="6" t="s">
        <v>93</v>
      </c>
      <c r="N16" s="21">
        <v>32</v>
      </c>
      <c r="O16" s="16">
        <v>56</v>
      </c>
    </row>
    <row r="17" spans="1:15" ht="12.75" customHeight="1">
      <c r="A17" s="4"/>
      <c r="B17" s="9">
        <v>11</v>
      </c>
      <c r="C17" s="5" t="s">
        <v>94</v>
      </c>
      <c r="D17" s="5">
        <v>2062</v>
      </c>
      <c r="E17" s="5" t="s">
        <v>56</v>
      </c>
      <c r="F17" s="6" t="s">
        <v>95</v>
      </c>
      <c r="G17" s="6" t="s">
        <v>96</v>
      </c>
      <c r="H17" s="6" t="s">
        <v>97</v>
      </c>
      <c r="I17" s="6"/>
      <c r="J17" s="6"/>
      <c r="K17" s="6" t="s">
        <v>98</v>
      </c>
      <c r="L17" s="6" t="s">
        <v>68</v>
      </c>
      <c r="M17" s="6" t="s">
        <v>99</v>
      </c>
      <c r="N17" s="21">
        <v>56</v>
      </c>
      <c r="O17" s="16">
        <v>91</v>
      </c>
    </row>
    <row r="18" spans="1:15" ht="12.75" customHeight="1">
      <c r="A18" s="4"/>
      <c r="B18" s="9">
        <v>12</v>
      </c>
      <c r="C18" s="5" t="s">
        <v>94</v>
      </c>
      <c r="D18" s="5">
        <v>2062</v>
      </c>
      <c r="E18" s="5" t="s">
        <v>83</v>
      </c>
      <c r="F18" s="6" t="s">
        <v>100</v>
      </c>
      <c r="G18" s="6" t="s">
        <v>58</v>
      </c>
      <c r="H18" s="6" t="s">
        <v>101</v>
      </c>
      <c r="I18" s="6"/>
      <c r="J18" s="6"/>
      <c r="K18" s="6" t="s">
        <v>102</v>
      </c>
      <c r="L18" s="6" t="s">
        <v>103</v>
      </c>
      <c r="M18" s="6" t="s">
        <v>104</v>
      </c>
      <c r="N18" s="21">
        <v>20</v>
      </c>
      <c r="O18" s="16">
        <v>44</v>
      </c>
    </row>
    <row r="19" spans="1:15" ht="12.75" customHeight="1">
      <c r="A19" s="4"/>
      <c r="B19" s="9">
        <v>13</v>
      </c>
      <c r="C19" s="5" t="s">
        <v>94</v>
      </c>
      <c r="D19" s="5">
        <v>2062</v>
      </c>
      <c r="E19" s="5" t="s">
        <v>105</v>
      </c>
      <c r="F19" s="6" t="s">
        <v>106</v>
      </c>
      <c r="G19" s="6" t="s">
        <v>107</v>
      </c>
      <c r="H19" s="6" t="s">
        <v>108</v>
      </c>
      <c r="I19" s="6"/>
      <c r="J19" s="6"/>
      <c r="K19" s="6" t="s">
        <v>109</v>
      </c>
      <c r="L19" s="6" t="s">
        <v>110</v>
      </c>
      <c r="M19" s="6" t="s">
        <v>111</v>
      </c>
      <c r="N19" s="21">
        <v>44</v>
      </c>
      <c r="O19" s="16">
        <v>68</v>
      </c>
    </row>
    <row r="20" spans="1:15" ht="12.75" customHeight="1">
      <c r="A20" s="4"/>
      <c r="B20" s="9">
        <v>14</v>
      </c>
      <c r="C20" s="5" t="s">
        <v>94</v>
      </c>
      <c r="D20" s="5">
        <v>2062</v>
      </c>
      <c r="E20" s="5" t="s">
        <v>29</v>
      </c>
      <c r="F20" s="6" t="s">
        <v>112</v>
      </c>
      <c r="G20" s="6" t="s">
        <v>31</v>
      </c>
      <c r="H20" s="6" t="s">
        <v>97</v>
      </c>
      <c r="I20" s="6"/>
      <c r="J20" s="6"/>
      <c r="K20" s="6" t="s">
        <v>113</v>
      </c>
      <c r="L20" s="6" t="s">
        <v>114</v>
      </c>
      <c r="M20" s="6" t="s">
        <v>115</v>
      </c>
      <c r="N20" s="21">
        <v>31</v>
      </c>
      <c r="O20" s="16">
        <v>55</v>
      </c>
    </row>
    <row r="21" spans="1:15" ht="12.75" customHeight="1">
      <c r="A21" s="4"/>
      <c r="B21" s="9">
        <v>15</v>
      </c>
      <c r="C21" s="5" t="s">
        <v>94</v>
      </c>
      <c r="D21" s="5">
        <v>2062</v>
      </c>
      <c r="E21" s="5" t="s">
        <v>116</v>
      </c>
      <c r="F21" s="6" t="s">
        <v>117</v>
      </c>
      <c r="G21" s="6" t="s">
        <v>118</v>
      </c>
      <c r="H21" s="6" t="s">
        <v>90</v>
      </c>
      <c r="I21" s="6"/>
      <c r="J21" s="6"/>
      <c r="K21" s="6" t="s">
        <v>119</v>
      </c>
      <c r="L21" s="6" t="s">
        <v>120</v>
      </c>
      <c r="M21" s="6" t="s">
        <v>121</v>
      </c>
      <c r="N21" s="21">
        <v>23</v>
      </c>
      <c r="O21" s="16">
        <v>47</v>
      </c>
    </row>
    <row r="22" spans="1:15" ht="12.75" customHeight="1">
      <c r="A22" s="4"/>
      <c r="B22" s="9">
        <v>16</v>
      </c>
      <c r="C22" s="5" t="s">
        <v>94</v>
      </c>
      <c r="D22" s="5">
        <v>2062</v>
      </c>
      <c r="E22" s="5" t="s">
        <v>122</v>
      </c>
      <c r="F22" s="6" t="s">
        <v>123</v>
      </c>
      <c r="G22" s="6" t="s">
        <v>124</v>
      </c>
      <c r="H22" s="6" t="s">
        <v>125</v>
      </c>
      <c r="I22" s="6"/>
      <c r="J22" s="6"/>
      <c r="K22" s="6" t="s">
        <v>126</v>
      </c>
      <c r="L22" s="6" t="s">
        <v>127</v>
      </c>
      <c r="M22" s="6" t="s">
        <v>128</v>
      </c>
      <c r="N22" s="21">
        <v>39</v>
      </c>
      <c r="O22" s="16">
        <v>63</v>
      </c>
    </row>
    <row r="23" spans="1:15" ht="12.75" customHeight="1">
      <c r="A23" s="4"/>
      <c r="B23" s="9">
        <v>17</v>
      </c>
      <c r="C23" s="5" t="s">
        <v>94</v>
      </c>
      <c r="D23" s="5">
        <v>2062</v>
      </c>
      <c r="E23" s="5" t="s">
        <v>129</v>
      </c>
      <c r="F23" s="6" t="s">
        <v>130</v>
      </c>
      <c r="G23" s="6" t="s">
        <v>131</v>
      </c>
      <c r="H23" s="6" t="s">
        <v>132</v>
      </c>
      <c r="I23" s="6"/>
      <c r="J23" s="6"/>
      <c r="K23" s="6" t="s">
        <v>133</v>
      </c>
      <c r="L23" s="6" t="s">
        <v>134</v>
      </c>
      <c r="M23" s="6" t="s">
        <v>135</v>
      </c>
      <c r="N23" s="21">
        <v>32</v>
      </c>
      <c r="O23" s="16">
        <v>56</v>
      </c>
    </row>
    <row r="24" spans="1:15" ht="12.75" customHeight="1">
      <c r="A24" s="4"/>
      <c r="B24" s="9">
        <v>18</v>
      </c>
      <c r="C24" s="5" t="s">
        <v>136</v>
      </c>
      <c r="D24" s="5">
        <v>2062</v>
      </c>
      <c r="E24" s="5" t="s">
        <v>122</v>
      </c>
      <c r="F24" s="6" t="s">
        <v>137</v>
      </c>
      <c r="G24" s="6" t="s">
        <v>96</v>
      </c>
      <c r="H24" s="6" t="s">
        <v>85</v>
      </c>
      <c r="I24" s="6"/>
      <c r="J24" s="6"/>
      <c r="K24" s="6" t="s">
        <v>138</v>
      </c>
      <c r="L24" s="6" t="s">
        <v>139</v>
      </c>
      <c r="M24" s="6" t="s">
        <v>140</v>
      </c>
      <c r="N24" s="21">
        <v>41</v>
      </c>
      <c r="O24" s="16">
        <v>65</v>
      </c>
    </row>
    <row r="25" spans="1:15" ht="12.75" customHeight="1">
      <c r="A25" s="4"/>
      <c r="B25" s="9">
        <v>19</v>
      </c>
      <c r="C25" s="5" t="s">
        <v>136</v>
      </c>
      <c r="D25" s="5">
        <v>2062</v>
      </c>
      <c r="E25" s="5" t="s">
        <v>116</v>
      </c>
      <c r="F25" s="6" t="s">
        <v>141</v>
      </c>
      <c r="G25" s="6" t="s">
        <v>142</v>
      </c>
      <c r="H25" s="6" t="s">
        <v>32</v>
      </c>
      <c r="I25" s="6"/>
      <c r="J25" s="6"/>
      <c r="K25" s="6" t="s">
        <v>143</v>
      </c>
      <c r="L25" s="6" t="s">
        <v>144</v>
      </c>
      <c r="M25" s="6" t="s">
        <v>145</v>
      </c>
      <c r="N25" s="21">
        <v>42</v>
      </c>
      <c r="O25" s="16">
        <v>66</v>
      </c>
    </row>
    <row r="26" spans="1:15" ht="12.75" customHeight="1">
      <c r="A26" s="4"/>
      <c r="B26" s="9">
        <v>20</v>
      </c>
      <c r="C26" s="5" t="s">
        <v>136</v>
      </c>
      <c r="D26" s="5">
        <v>2062</v>
      </c>
      <c r="E26" s="5" t="s">
        <v>76</v>
      </c>
      <c r="F26" s="6" t="s">
        <v>146</v>
      </c>
      <c r="G26" s="6" t="s">
        <v>147</v>
      </c>
      <c r="H26" s="6" t="s">
        <v>148</v>
      </c>
      <c r="I26" s="6"/>
      <c r="J26" s="6"/>
      <c r="K26" s="6" t="s">
        <v>149</v>
      </c>
      <c r="L26" s="6" t="s">
        <v>150</v>
      </c>
      <c r="M26" s="6" t="s">
        <v>151</v>
      </c>
      <c r="N26" s="21">
        <v>38</v>
      </c>
      <c r="O26" s="16">
        <v>62</v>
      </c>
    </row>
    <row r="27" spans="1:15" ht="12.75" customHeight="1">
      <c r="A27" s="4"/>
      <c r="B27" s="9">
        <v>21</v>
      </c>
      <c r="C27" s="5" t="s">
        <v>152</v>
      </c>
      <c r="D27" s="5">
        <v>2062</v>
      </c>
      <c r="E27" s="5" t="s">
        <v>63</v>
      </c>
      <c r="F27" s="6" t="s">
        <v>153</v>
      </c>
      <c r="G27" s="6" t="s">
        <v>131</v>
      </c>
      <c r="H27" s="6" t="s">
        <v>90</v>
      </c>
      <c r="I27" s="6"/>
      <c r="J27" s="6"/>
      <c r="K27" s="6" t="s">
        <v>154</v>
      </c>
      <c r="L27" s="6" t="s">
        <v>155</v>
      </c>
      <c r="M27" s="6" t="s">
        <v>156</v>
      </c>
      <c r="N27" s="21">
        <v>31</v>
      </c>
      <c r="O27" s="16">
        <v>55</v>
      </c>
    </row>
    <row r="28" spans="1:15" ht="12.75" customHeight="1">
      <c r="A28" s="4"/>
      <c r="B28" s="9">
        <v>22</v>
      </c>
      <c r="C28" s="5" t="s">
        <v>152</v>
      </c>
      <c r="D28" s="5">
        <v>2062</v>
      </c>
      <c r="E28" s="5" t="s">
        <v>70</v>
      </c>
      <c r="F28" s="6" t="s">
        <v>157</v>
      </c>
      <c r="G28" s="6" t="s">
        <v>58</v>
      </c>
      <c r="H28" s="6" t="s">
        <v>125</v>
      </c>
      <c r="I28" s="6"/>
      <c r="J28" s="6"/>
      <c r="K28" s="6" t="s">
        <v>158</v>
      </c>
      <c r="L28" s="6" t="s">
        <v>159</v>
      </c>
      <c r="M28" s="6" t="s">
        <v>160</v>
      </c>
      <c r="N28" s="21">
        <v>55</v>
      </c>
      <c r="O28" s="16">
        <v>89</v>
      </c>
    </row>
    <row r="29" spans="1:15" ht="12.75" customHeight="1">
      <c r="A29" s="4"/>
      <c r="B29" s="9">
        <v>23</v>
      </c>
      <c r="C29" s="5" t="s">
        <v>152</v>
      </c>
      <c r="D29" s="5">
        <v>2062</v>
      </c>
      <c r="E29" s="5" t="s">
        <v>161</v>
      </c>
      <c r="F29" s="6" t="s">
        <v>162</v>
      </c>
      <c r="G29" s="6" t="s">
        <v>147</v>
      </c>
      <c r="H29" s="6" t="s">
        <v>79</v>
      </c>
      <c r="I29" s="6"/>
      <c r="J29" s="6"/>
      <c r="K29" s="6" t="s">
        <v>163</v>
      </c>
      <c r="L29" s="6" t="s">
        <v>164</v>
      </c>
      <c r="M29" s="6" t="s">
        <v>165</v>
      </c>
      <c r="N29" s="21">
        <v>50</v>
      </c>
      <c r="O29" s="16">
        <v>77</v>
      </c>
    </row>
    <row r="30" spans="1:15" ht="12.75" customHeight="1">
      <c r="A30" s="4"/>
      <c r="B30" s="9">
        <v>24</v>
      </c>
      <c r="C30" s="5" t="s">
        <v>152</v>
      </c>
      <c r="D30" s="5">
        <v>2062</v>
      </c>
      <c r="E30" s="5" t="s">
        <v>43</v>
      </c>
      <c r="F30" s="6" t="s">
        <v>166</v>
      </c>
      <c r="G30" s="6" t="s">
        <v>167</v>
      </c>
      <c r="H30" s="6" t="s">
        <v>168</v>
      </c>
      <c r="I30" s="6"/>
      <c r="J30" s="6"/>
      <c r="K30" s="6" t="s">
        <v>169</v>
      </c>
      <c r="L30" s="6" t="s">
        <v>170</v>
      </c>
      <c r="M30" s="6" t="s">
        <v>171</v>
      </c>
      <c r="N30" s="21">
        <v>50</v>
      </c>
      <c r="O30" s="16">
        <v>77</v>
      </c>
    </row>
    <row r="31" spans="1:15" ht="12.75" customHeight="1">
      <c r="A31" s="4"/>
      <c r="B31" s="9">
        <v>25</v>
      </c>
      <c r="C31" s="5" t="s">
        <v>152</v>
      </c>
      <c r="D31" s="5">
        <v>2062</v>
      </c>
      <c r="E31" s="5" t="s">
        <v>76</v>
      </c>
      <c r="F31" s="6" t="s">
        <v>172</v>
      </c>
      <c r="G31" s="6" t="s">
        <v>173</v>
      </c>
      <c r="H31" s="6" t="s">
        <v>174</v>
      </c>
      <c r="I31" s="6"/>
      <c r="J31" s="6"/>
      <c r="K31" s="6" t="s">
        <v>80</v>
      </c>
      <c r="L31" s="6" t="s">
        <v>175</v>
      </c>
      <c r="M31" s="6" t="s">
        <v>176</v>
      </c>
      <c r="N31" s="21">
        <v>47</v>
      </c>
      <c r="O31" s="16">
        <v>71</v>
      </c>
    </row>
    <row r="32" spans="1:15" ht="12.75" customHeight="1">
      <c r="A32" s="4"/>
      <c r="B32" s="9">
        <v>26</v>
      </c>
      <c r="C32" s="5" t="s">
        <v>152</v>
      </c>
      <c r="D32" s="5">
        <v>2062</v>
      </c>
      <c r="E32" s="5" t="s">
        <v>177</v>
      </c>
      <c r="F32" s="6" t="s">
        <v>178</v>
      </c>
      <c r="G32" s="6" t="s">
        <v>38</v>
      </c>
      <c r="H32" s="6" t="s">
        <v>179</v>
      </c>
      <c r="I32" s="6"/>
      <c r="J32" s="6"/>
      <c r="K32" s="6" t="s">
        <v>60</v>
      </c>
      <c r="L32" s="6" t="s">
        <v>74</v>
      </c>
      <c r="M32" s="6" t="s">
        <v>180</v>
      </c>
      <c r="N32" s="21">
        <v>52</v>
      </c>
      <c r="O32" s="16">
        <v>82</v>
      </c>
    </row>
    <row r="33" spans="1:15" ht="12.75" customHeight="1">
      <c r="A33" s="4"/>
      <c r="B33" s="9">
        <v>27</v>
      </c>
      <c r="C33" s="5" t="s">
        <v>152</v>
      </c>
      <c r="D33" s="5">
        <v>2062</v>
      </c>
      <c r="E33" s="5" t="s">
        <v>50</v>
      </c>
      <c r="F33" s="6" t="s">
        <v>181</v>
      </c>
      <c r="G33" s="6" t="s">
        <v>182</v>
      </c>
      <c r="H33" s="6" t="s">
        <v>183</v>
      </c>
      <c r="I33" s="6"/>
      <c r="J33" s="6"/>
      <c r="K33" s="6" t="s">
        <v>184</v>
      </c>
      <c r="L33" s="6" t="s">
        <v>185</v>
      </c>
      <c r="M33" s="6" t="s">
        <v>186</v>
      </c>
      <c r="N33" s="21">
        <v>55</v>
      </c>
      <c r="O33" s="16">
        <v>89</v>
      </c>
    </row>
    <row r="34" spans="1:15" ht="12.75" customHeight="1">
      <c r="A34" s="4"/>
      <c r="B34" s="9">
        <v>28</v>
      </c>
      <c r="C34" s="5" t="s">
        <v>152</v>
      </c>
      <c r="D34" s="5">
        <v>2062</v>
      </c>
      <c r="E34" s="5" t="s">
        <v>187</v>
      </c>
      <c r="F34" s="6" t="s">
        <v>188</v>
      </c>
      <c r="G34" s="6" t="s">
        <v>189</v>
      </c>
      <c r="H34" s="6" t="s">
        <v>190</v>
      </c>
      <c r="I34" s="6"/>
      <c r="J34" s="6"/>
      <c r="K34" s="6" t="s">
        <v>191</v>
      </c>
      <c r="L34" s="6" t="s">
        <v>192</v>
      </c>
      <c r="M34" s="6" t="s">
        <v>193</v>
      </c>
      <c r="N34" s="21">
        <v>50</v>
      </c>
      <c r="O34" s="16">
        <v>77</v>
      </c>
    </row>
    <row r="35" spans="1:15" ht="12.75" customHeight="1">
      <c r="A35" s="4"/>
      <c r="B35" s="9">
        <v>29</v>
      </c>
      <c r="C35" s="5" t="s">
        <v>152</v>
      </c>
      <c r="D35" s="5">
        <v>2062</v>
      </c>
      <c r="E35" s="5" t="s">
        <v>70</v>
      </c>
      <c r="F35" s="6" t="s">
        <v>194</v>
      </c>
      <c r="G35" s="6" t="s">
        <v>189</v>
      </c>
      <c r="H35" s="6" t="s">
        <v>195</v>
      </c>
      <c r="I35" s="6"/>
      <c r="J35" s="6"/>
      <c r="K35" s="6" t="s">
        <v>196</v>
      </c>
      <c r="L35" s="6" t="s">
        <v>197</v>
      </c>
      <c r="M35" s="6" t="s">
        <v>198</v>
      </c>
      <c r="N35" s="21">
        <v>41</v>
      </c>
      <c r="O35" s="16">
        <v>65</v>
      </c>
    </row>
    <row r="36" spans="1:15" ht="12.75" customHeight="1">
      <c r="A36" s="4"/>
      <c r="B36" s="9">
        <v>30</v>
      </c>
      <c r="C36" s="5" t="s">
        <v>152</v>
      </c>
      <c r="D36" s="5">
        <v>2062</v>
      </c>
      <c r="E36" s="5" t="s">
        <v>199</v>
      </c>
      <c r="F36" s="6" t="s">
        <v>200</v>
      </c>
      <c r="G36" s="6" t="s">
        <v>201</v>
      </c>
      <c r="H36" s="6" t="s">
        <v>59</v>
      </c>
      <c r="I36" s="6"/>
      <c r="J36" s="6"/>
      <c r="K36" s="6" t="s">
        <v>202</v>
      </c>
      <c r="L36" s="6" t="s">
        <v>203</v>
      </c>
      <c r="M36" s="6" t="s">
        <v>204</v>
      </c>
      <c r="N36" s="21">
        <v>35</v>
      </c>
      <c r="O36" s="16">
        <v>59</v>
      </c>
    </row>
    <row r="37" spans="1:15" ht="12.75" customHeight="1">
      <c r="A37" s="4"/>
      <c r="B37" s="9">
        <v>31</v>
      </c>
      <c r="C37" s="5" t="s">
        <v>152</v>
      </c>
      <c r="D37" s="5">
        <v>2062</v>
      </c>
      <c r="E37" s="5" t="s">
        <v>76</v>
      </c>
      <c r="F37" s="6" t="s">
        <v>205</v>
      </c>
      <c r="G37" s="6" t="s">
        <v>206</v>
      </c>
      <c r="H37" s="6" t="s">
        <v>207</v>
      </c>
      <c r="I37" s="6"/>
      <c r="J37" s="6"/>
      <c r="K37" s="6" t="s">
        <v>80</v>
      </c>
      <c r="L37" s="6" t="s">
        <v>139</v>
      </c>
      <c r="M37" s="6" t="s">
        <v>208</v>
      </c>
      <c r="N37" s="21">
        <v>42</v>
      </c>
      <c r="O37" s="16">
        <v>66</v>
      </c>
    </row>
    <row r="38" spans="1:15" ht="12.75" customHeight="1">
      <c r="A38" s="4"/>
      <c r="B38" s="9">
        <v>32</v>
      </c>
      <c r="C38" s="5" t="s">
        <v>152</v>
      </c>
      <c r="D38" s="5">
        <v>2062</v>
      </c>
      <c r="E38" s="5" t="s">
        <v>209</v>
      </c>
      <c r="F38" s="6" t="s">
        <v>210</v>
      </c>
      <c r="G38" s="6" t="s">
        <v>211</v>
      </c>
      <c r="H38" s="6" t="s">
        <v>212</v>
      </c>
      <c r="I38" s="6"/>
      <c r="J38" s="6"/>
      <c r="K38" s="6" t="s">
        <v>213</v>
      </c>
      <c r="L38" s="6" t="s">
        <v>214</v>
      </c>
      <c r="M38" s="6" t="s">
        <v>215</v>
      </c>
      <c r="N38" s="21">
        <v>31</v>
      </c>
      <c r="O38" s="16">
        <v>55</v>
      </c>
    </row>
    <row r="39" spans="1:15" ht="12.75" customHeight="1">
      <c r="A39" s="4"/>
      <c r="B39" s="9">
        <v>33</v>
      </c>
      <c r="C39" s="5" t="s">
        <v>152</v>
      </c>
      <c r="D39" s="5">
        <v>2062</v>
      </c>
      <c r="E39" s="5" t="s">
        <v>216</v>
      </c>
      <c r="F39" s="6" t="s">
        <v>217</v>
      </c>
      <c r="G39" s="6" t="s">
        <v>38</v>
      </c>
      <c r="H39" s="6" t="s">
        <v>218</v>
      </c>
      <c r="I39" s="6"/>
      <c r="J39" s="6"/>
      <c r="K39" s="6" t="s">
        <v>219</v>
      </c>
      <c r="L39" s="6" t="s">
        <v>220</v>
      </c>
      <c r="M39" s="6" t="s">
        <v>221</v>
      </c>
      <c r="N39" s="21">
        <v>53</v>
      </c>
      <c r="O39" s="16">
        <v>84</v>
      </c>
    </row>
    <row r="40" spans="1:15" ht="12.75" customHeight="1">
      <c r="A40" s="4"/>
      <c r="B40" s="9">
        <v>34</v>
      </c>
      <c r="C40" s="5" t="s">
        <v>152</v>
      </c>
      <c r="D40" s="5">
        <v>2062</v>
      </c>
      <c r="E40" s="5" t="s">
        <v>56</v>
      </c>
      <c r="F40" s="6" t="s">
        <v>222</v>
      </c>
      <c r="G40" s="6" t="s">
        <v>223</v>
      </c>
      <c r="H40" s="6" t="s">
        <v>224</v>
      </c>
      <c r="I40" s="6"/>
      <c r="J40" s="6"/>
      <c r="K40" s="6" t="s">
        <v>225</v>
      </c>
      <c r="L40" s="6" t="s">
        <v>226</v>
      </c>
      <c r="M40" s="6" t="s">
        <v>227</v>
      </c>
      <c r="N40" s="21">
        <v>41</v>
      </c>
      <c r="O40" s="16">
        <v>65</v>
      </c>
    </row>
    <row r="41" spans="1:15" ht="12.75" customHeight="1">
      <c r="A41" s="4"/>
      <c r="B41" s="9">
        <v>35</v>
      </c>
      <c r="C41" s="5" t="s">
        <v>152</v>
      </c>
      <c r="D41" s="5">
        <v>2062</v>
      </c>
      <c r="E41" s="5" t="s">
        <v>122</v>
      </c>
      <c r="F41" s="6" t="s">
        <v>228</v>
      </c>
      <c r="G41" s="6" t="s">
        <v>229</v>
      </c>
      <c r="H41" s="6" t="s">
        <v>230</v>
      </c>
      <c r="I41" s="6"/>
      <c r="J41" s="6"/>
      <c r="K41" s="6" t="s">
        <v>231</v>
      </c>
      <c r="L41" s="6" t="s">
        <v>232</v>
      </c>
      <c r="M41" s="6" t="s">
        <v>233</v>
      </c>
      <c r="N41" s="21">
        <v>45</v>
      </c>
      <c r="O41" s="16">
        <v>69</v>
      </c>
    </row>
    <row r="42" spans="1:15" ht="12.75" customHeight="1">
      <c r="A42" s="4"/>
      <c r="B42" s="9">
        <v>36</v>
      </c>
      <c r="C42" s="5" t="s">
        <v>234</v>
      </c>
      <c r="D42" s="5">
        <v>2062</v>
      </c>
      <c r="E42" s="5" t="s">
        <v>161</v>
      </c>
      <c r="F42" s="6" t="s">
        <v>235</v>
      </c>
      <c r="G42" s="6" t="s">
        <v>236</v>
      </c>
      <c r="H42" s="6" t="s">
        <v>237</v>
      </c>
      <c r="I42" s="6"/>
      <c r="J42" s="6"/>
      <c r="K42" s="6" t="s">
        <v>238</v>
      </c>
      <c r="L42" s="6" t="s">
        <v>239</v>
      </c>
      <c r="M42" s="6" t="s">
        <v>240</v>
      </c>
      <c r="N42" s="21">
        <v>50</v>
      </c>
      <c r="O42" s="16">
        <v>77</v>
      </c>
    </row>
    <row r="43" spans="1:15" ht="12.75" customHeight="1">
      <c r="A43" s="4"/>
      <c r="B43" s="9">
        <v>37</v>
      </c>
      <c r="C43" s="5" t="s">
        <v>234</v>
      </c>
      <c r="D43" s="5">
        <v>2062</v>
      </c>
      <c r="E43" s="5" t="s">
        <v>216</v>
      </c>
      <c r="F43" s="6" t="s">
        <v>241</v>
      </c>
      <c r="G43" s="6" t="s">
        <v>242</v>
      </c>
      <c r="H43" s="6" t="s">
        <v>243</v>
      </c>
      <c r="I43" s="6"/>
      <c r="J43" s="6"/>
      <c r="K43" s="6" t="s">
        <v>244</v>
      </c>
      <c r="L43" s="6" t="s">
        <v>245</v>
      </c>
      <c r="M43" s="6" t="s">
        <v>246</v>
      </c>
      <c r="N43" s="21">
        <v>48</v>
      </c>
      <c r="O43" s="16">
        <v>72</v>
      </c>
    </row>
    <row r="44" spans="1:15" ht="12.75" customHeight="1">
      <c r="A44" s="4"/>
      <c r="B44" s="9">
        <v>38</v>
      </c>
      <c r="C44" s="5" t="s">
        <v>234</v>
      </c>
      <c r="D44" s="5">
        <v>2062</v>
      </c>
      <c r="E44" s="5" t="s">
        <v>129</v>
      </c>
      <c r="F44" s="6" t="s">
        <v>247</v>
      </c>
      <c r="G44" s="6" t="s">
        <v>248</v>
      </c>
      <c r="H44" s="6" t="s">
        <v>249</v>
      </c>
      <c r="I44" s="6"/>
      <c r="J44" s="6"/>
      <c r="K44" s="6" t="s">
        <v>250</v>
      </c>
      <c r="L44" s="6" t="s">
        <v>251</v>
      </c>
      <c r="M44" s="6" t="s">
        <v>252</v>
      </c>
      <c r="N44" s="21">
        <v>44</v>
      </c>
      <c r="O44" s="16">
        <v>68</v>
      </c>
    </row>
    <row r="45" spans="1:15" ht="12.75" customHeight="1">
      <c r="A45" s="4"/>
      <c r="B45" s="9">
        <v>39</v>
      </c>
      <c r="C45" s="5" t="s">
        <v>234</v>
      </c>
      <c r="D45" s="5">
        <v>2062</v>
      </c>
      <c r="E45" s="5" t="s">
        <v>129</v>
      </c>
      <c r="F45" s="6" t="s">
        <v>253</v>
      </c>
      <c r="G45" s="6" t="s">
        <v>254</v>
      </c>
      <c r="H45" s="6" t="s">
        <v>255</v>
      </c>
      <c r="I45" s="6"/>
      <c r="J45" s="6"/>
      <c r="K45" s="6" t="s">
        <v>256</v>
      </c>
      <c r="L45" s="6" t="s">
        <v>257</v>
      </c>
      <c r="M45" s="6" t="s">
        <v>258</v>
      </c>
      <c r="N45" s="21">
        <v>40</v>
      </c>
      <c r="O45" s="16">
        <v>64</v>
      </c>
    </row>
    <row r="46" spans="1:15" ht="12.75" customHeight="1">
      <c r="A46" s="4"/>
      <c r="B46" s="9">
        <v>40</v>
      </c>
      <c r="C46" s="5" t="s">
        <v>234</v>
      </c>
      <c r="D46" s="5">
        <v>2062</v>
      </c>
      <c r="E46" s="5" t="s">
        <v>209</v>
      </c>
      <c r="F46" s="6" t="s">
        <v>259</v>
      </c>
      <c r="G46" s="6" t="s">
        <v>260</v>
      </c>
      <c r="H46" s="6" t="s">
        <v>79</v>
      </c>
      <c r="I46" s="6"/>
      <c r="J46" s="6"/>
      <c r="K46" s="6" t="s">
        <v>261</v>
      </c>
      <c r="L46" s="6" t="s">
        <v>262</v>
      </c>
      <c r="M46" s="6" t="s">
        <v>263</v>
      </c>
      <c r="N46" s="21">
        <v>50</v>
      </c>
      <c r="O46" s="16">
        <v>77</v>
      </c>
    </row>
    <row r="47" spans="1:15" ht="12.75" customHeight="1">
      <c r="A47" s="4"/>
      <c r="B47" s="9">
        <v>41</v>
      </c>
      <c r="C47" s="5" t="s">
        <v>234</v>
      </c>
      <c r="D47" s="5">
        <v>2062</v>
      </c>
      <c r="E47" s="5" t="s">
        <v>199</v>
      </c>
      <c r="F47" s="6" t="s">
        <v>264</v>
      </c>
      <c r="G47" s="6" t="s">
        <v>265</v>
      </c>
      <c r="H47" s="6" t="s">
        <v>266</v>
      </c>
      <c r="I47" s="6"/>
      <c r="J47" s="6"/>
      <c r="K47" s="6" t="s">
        <v>33</v>
      </c>
      <c r="L47" s="6" t="s">
        <v>267</v>
      </c>
      <c r="M47" s="6" t="s">
        <v>268</v>
      </c>
      <c r="N47" s="21">
        <v>42</v>
      </c>
      <c r="O47" s="16">
        <v>66</v>
      </c>
    </row>
    <row r="48" spans="1:15" ht="12.75" customHeight="1">
      <c r="A48" s="4"/>
      <c r="B48" s="9">
        <v>42</v>
      </c>
      <c r="C48" s="5" t="s">
        <v>234</v>
      </c>
      <c r="D48" s="5">
        <v>2062</v>
      </c>
      <c r="E48" s="5" t="s">
        <v>50</v>
      </c>
      <c r="F48" s="6" t="s">
        <v>269</v>
      </c>
      <c r="G48" s="6" t="s">
        <v>31</v>
      </c>
      <c r="H48" s="6" t="s">
        <v>90</v>
      </c>
      <c r="I48" s="6"/>
      <c r="J48" s="6"/>
      <c r="K48" s="6" t="s">
        <v>270</v>
      </c>
      <c r="L48" s="6" t="s">
        <v>271</v>
      </c>
      <c r="M48" s="6" t="s">
        <v>272</v>
      </c>
      <c r="N48" s="21">
        <v>36</v>
      </c>
      <c r="O48" s="16">
        <v>60</v>
      </c>
    </row>
    <row r="49" spans="1:15" ht="12.75" customHeight="1">
      <c r="A49" s="4"/>
      <c r="B49" s="9">
        <v>43</v>
      </c>
      <c r="C49" s="5" t="s">
        <v>234</v>
      </c>
      <c r="D49" s="5">
        <v>2062</v>
      </c>
      <c r="E49" s="5" t="s">
        <v>56</v>
      </c>
      <c r="F49" s="6" t="s">
        <v>273</v>
      </c>
      <c r="G49" s="6" t="s">
        <v>274</v>
      </c>
      <c r="H49" s="6" t="s">
        <v>85</v>
      </c>
      <c r="I49" s="6"/>
      <c r="J49" s="6"/>
      <c r="K49" s="6" t="s">
        <v>275</v>
      </c>
      <c r="L49" s="6" t="s">
        <v>276</v>
      </c>
      <c r="M49" s="6" t="s">
        <v>277</v>
      </c>
      <c r="N49" s="21">
        <v>25</v>
      </c>
      <c r="O49" s="16">
        <v>49</v>
      </c>
    </row>
    <row r="50" spans="1:15" ht="12.75" customHeight="1">
      <c r="A50" s="4"/>
      <c r="B50" s="9">
        <v>44</v>
      </c>
      <c r="C50" s="5" t="s">
        <v>234</v>
      </c>
      <c r="D50" s="5">
        <v>2062</v>
      </c>
      <c r="E50" s="5" t="s">
        <v>70</v>
      </c>
      <c r="F50" s="6" t="s">
        <v>278</v>
      </c>
      <c r="G50" s="6" t="s">
        <v>279</v>
      </c>
      <c r="H50" s="6" t="s">
        <v>280</v>
      </c>
      <c r="I50" s="6"/>
      <c r="J50" s="6"/>
      <c r="K50" s="6" t="s">
        <v>281</v>
      </c>
      <c r="L50" s="6" t="s">
        <v>282</v>
      </c>
      <c r="M50" s="6" t="s">
        <v>283</v>
      </c>
      <c r="N50" s="21">
        <v>47</v>
      </c>
      <c r="O50" s="16">
        <v>71</v>
      </c>
    </row>
    <row r="51" spans="1:15" ht="12.75" customHeight="1">
      <c r="A51" s="4"/>
      <c r="B51" s="9">
        <v>45</v>
      </c>
      <c r="C51" s="5" t="s">
        <v>234</v>
      </c>
      <c r="D51" s="5">
        <v>2062</v>
      </c>
      <c r="E51" s="5" t="s">
        <v>209</v>
      </c>
      <c r="F51" s="6" t="s">
        <v>284</v>
      </c>
      <c r="G51" s="6" t="s">
        <v>131</v>
      </c>
      <c r="H51" s="6" t="s">
        <v>212</v>
      </c>
      <c r="I51" s="6"/>
      <c r="J51" s="6"/>
      <c r="K51" s="6" t="s">
        <v>285</v>
      </c>
      <c r="L51" s="6" t="s">
        <v>286</v>
      </c>
      <c r="M51" s="6" t="s">
        <v>287</v>
      </c>
      <c r="N51" s="21">
        <v>40</v>
      </c>
      <c r="O51" s="16">
        <v>64</v>
      </c>
    </row>
    <row r="52" spans="1:15" ht="12.75" customHeight="1">
      <c r="A52" s="4"/>
      <c r="B52" s="9">
        <v>46</v>
      </c>
      <c r="C52" s="5" t="s">
        <v>234</v>
      </c>
      <c r="D52" s="5">
        <v>2062</v>
      </c>
      <c r="E52" s="5" t="s">
        <v>199</v>
      </c>
      <c r="F52" s="6" t="s">
        <v>288</v>
      </c>
      <c r="G52" s="6" t="s">
        <v>289</v>
      </c>
      <c r="H52" s="6" t="s">
        <v>290</v>
      </c>
      <c r="I52" s="6"/>
      <c r="J52" s="6"/>
      <c r="K52" s="6" t="s">
        <v>291</v>
      </c>
      <c r="L52" s="6" t="s">
        <v>292</v>
      </c>
      <c r="M52" s="6" t="s">
        <v>293</v>
      </c>
      <c r="N52" s="21">
        <v>44</v>
      </c>
      <c r="O52" s="16">
        <v>68</v>
      </c>
    </row>
    <row r="53" spans="1:15" ht="12.75" customHeight="1">
      <c r="A53" s="4"/>
      <c r="B53" s="9">
        <v>47</v>
      </c>
      <c r="C53" s="5" t="s">
        <v>294</v>
      </c>
      <c r="D53" s="5">
        <v>2062</v>
      </c>
      <c r="E53" s="5" t="s">
        <v>50</v>
      </c>
      <c r="F53" s="6" t="s">
        <v>295</v>
      </c>
      <c r="G53" s="6" t="s">
        <v>296</v>
      </c>
      <c r="H53" s="6" t="s">
        <v>297</v>
      </c>
      <c r="I53" s="6"/>
      <c r="J53" s="6"/>
      <c r="K53" s="6" t="s">
        <v>298</v>
      </c>
      <c r="L53" s="6" t="s">
        <v>299</v>
      </c>
      <c r="M53" s="6" t="s">
        <v>300</v>
      </c>
      <c r="N53" s="21">
        <v>19</v>
      </c>
      <c r="O53" s="16">
        <v>43</v>
      </c>
    </row>
    <row r="54" spans="1:15" ht="12.75" customHeight="1">
      <c r="A54" s="4"/>
      <c r="B54" s="9">
        <v>48</v>
      </c>
      <c r="C54" s="5" t="s">
        <v>294</v>
      </c>
      <c r="D54" s="5">
        <v>2062</v>
      </c>
      <c r="E54" s="5" t="s">
        <v>187</v>
      </c>
      <c r="F54" s="6" t="s">
        <v>301</v>
      </c>
      <c r="G54" s="6" t="s">
        <v>58</v>
      </c>
      <c r="H54" s="6" t="s">
        <v>59</v>
      </c>
      <c r="I54" s="6"/>
      <c r="J54" s="6"/>
      <c r="K54" s="6" t="s">
        <v>302</v>
      </c>
      <c r="L54" s="6" t="s">
        <v>303</v>
      </c>
      <c r="M54" s="6" t="s">
        <v>304</v>
      </c>
      <c r="N54" s="21">
        <v>22</v>
      </c>
      <c r="O54" s="16">
        <v>46</v>
      </c>
    </row>
    <row r="55" spans="1:15" ht="12.75" customHeight="1">
      <c r="A55" s="4"/>
      <c r="B55" s="9">
        <v>49</v>
      </c>
      <c r="C55" s="5" t="s">
        <v>294</v>
      </c>
      <c r="D55" s="5">
        <v>2062</v>
      </c>
      <c r="E55" s="5" t="s">
        <v>122</v>
      </c>
      <c r="F55" s="6" t="s">
        <v>305</v>
      </c>
      <c r="G55" s="6" t="s">
        <v>72</v>
      </c>
      <c r="H55" s="6"/>
      <c r="I55" s="6"/>
      <c r="J55" s="6"/>
      <c r="K55" s="6" t="s">
        <v>306</v>
      </c>
      <c r="L55" s="6" t="s">
        <v>307</v>
      </c>
      <c r="M55" s="6" t="s">
        <v>308</v>
      </c>
      <c r="N55" s="21">
        <v>18</v>
      </c>
      <c r="O55" s="16">
        <v>42</v>
      </c>
    </row>
    <row r="56" spans="1:15" ht="12.75" customHeight="1">
      <c r="A56" s="4"/>
      <c r="B56" s="9">
        <v>50</v>
      </c>
      <c r="C56" s="5" t="s">
        <v>294</v>
      </c>
      <c r="D56" s="5">
        <v>2062</v>
      </c>
      <c r="E56" s="5" t="s">
        <v>161</v>
      </c>
      <c r="F56" s="6" t="s">
        <v>309</v>
      </c>
      <c r="G56" s="6" t="s">
        <v>310</v>
      </c>
      <c r="H56" s="6" t="s">
        <v>311</v>
      </c>
      <c r="I56" s="6"/>
      <c r="J56" s="6"/>
      <c r="K56" s="6" t="s">
        <v>184</v>
      </c>
      <c r="L56" s="6" t="s">
        <v>170</v>
      </c>
      <c r="M56" s="6" t="s">
        <v>312</v>
      </c>
      <c r="N56" s="21">
        <v>50</v>
      </c>
      <c r="O56" s="16">
        <v>77</v>
      </c>
    </row>
    <row r="57" spans="1:15" ht="12.75" customHeight="1">
      <c r="A57" s="4"/>
      <c r="B57" s="9">
        <v>51</v>
      </c>
      <c r="C57" s="5" t="s">
        <v>294</v>
      </c>
      <c r="D57" s="5">
        <v>2062</v>
      </c>
      <c r="E57" s="5" t="s">
        <v>50</v>
      </c>
      <c r="F57" s="6" t="s">
        <v>313</v>
      </c>
      <c r="G57" s="6" t="s">
        <v>314</v>
      </c>
      <c r="H57" s="6" t="s">
        <v>195</v>
      </c>
      <c r="I57" s="6"/>
      <c r="J57" s="6"/>
      <c r="K57" s="6" t="s">
        <v>315</v>
      </c>
      <c r="L57" s="6" t="s">
        <v>316</v>
      </c>
      <c r="M57" s="6" t="s">
        <v>317</v>
      </c>
      <c r="N57" s="21">
        <v>24</v>
      </c>
      <c r="O57" s="16">
        <v>48</v>
      </c>
    </row>
    <row r="58" spans="1:15" ht="12.75" customHeight="1">
      <c r="A58" s="4"/>
      <c r="B58" s="9">
        <v>52</v>
      </c>
      <c r="C58" s="5" t="s">
        <v>294</v>
      </c>
      <c r="D58" s="5">
        <v>2062</v>
      </c>
      <c r="E58" s="5" t="s">
        <v>177</v>
      </c>
      <c r="F58" s="6" t="s">
        <v>318</v>
      </c>
      <c r="G58" s="6" t="s">
        <v>319</v>
      </c>
      <c r="H58" s="6" t="s">
        <v>39</v>
      </c>
      <c r="I58" s="6"/>
      <c r="J58" s="6"/>
      <c r="K58" s="6" t="s">
        <v>320</v>
      </c>
      <c r="L58" s="6" t="s">
        <v>321</v>
      </c>
      <c r="M58" s="6" t="s">
        <v>322</v>
      </c>
      <c r="N58" s="21">
        <v>28</v>
      </c>
      <c r="O58" s="16">
        <v>52</v>
      </c>
    </row>
    <row r="59" spans="1:15" ht="12.75" customHeight="1">
      <c r="A59" s="4"/>
      <c r="B59" s="9">
        <v>53</v>
      </c>
      <c r="C59" s="5" t="s">
        <v>323</v>
      </c>
      <c r="D59" s="5">
        <v>2062</v>
      </c>
      <c r="E59" s="5" t="s">
        <v>199</v>
      </c>
      <c r="F59" s="6" t="s">
        <v>324</v>
      </c>
      <c r="G59" s="6" t="s">
        <v>325</v>
      </c>
      <c r="H59" s="6" t="s">
        <v>326</v>
      </c>
      <c r="I59" s="6"/>
      <c r="J59" s="6"/>
      <c r="K59" s="6" t="s">
        <v>327</v>
      </c>
      <c r="L59" s="6" t="s">
        <v>328</v>
      </c>
      <c r="M59" s="6" t="s">
        <v>329</v>
      </c>
      <c r="N59" s="21">
        <v>17</v>
      </c>
      <c r="O59" s="16">
        <v>41</v>
      </c>
    </row>
    <row r="60" spans="1:15" ht="13.5" thickBot="1">
      <c r="A60" s="1"/>
      <c r="B60" s="10"/>
      <c r="C60" s="11"/>
      <c r="D60" s="12"/>
      <c r="E60" s="12"/>
      <c r="F60" s="12"/>
      <c r="G60" s="12"/>
      <c r="H60" s="12"/>
      <c r="I60" s="12"/>
      <c r="J60" s="12"/>
      <c r="K60" s="12"/>
      <c r="L60" s="12"/>
      <c r="M60" s="12" t="s">
        <v>0</v>
      </c>
      <c r="N60" s="22"/>
      <c r="O60" s="13"/>
    </row>
    <row r="61" spans="1:15">
      <c r="A61" s="1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 t="s">
        <v>0</v>
      </c>
      <c r="N61" s="3"/>
    </row>
  </sheetData>
  <mergeCells count="6">
    <mergeCell ref="B5:M5"/>
    <mergeCell ref="B4:M4"/>
    <mergeCell ref="B3:I3"/>
    <mergeCell ref="J3:M3"/>
    <mergeCell ref="B1:M1"/>
    <mergeCell ref="B2:M2"/>
  </mergeCells>
  <phoneticPr fontId="0" type="noConversion"/>
  <pageMargins left="0.27559055118110237" right="0.23622047244094491" top="0.31496062992125984" bottom="0.98425196850393704" header="0.19685039370078741" footer="0.51181102362204722"/>
  <pageSetup paperSize="9" scale="78" fitToHeight="5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5:Z6"/>
  <sheetViews>
    <sheetView workbookViewId="0">
      <selection activeCell="A30005" sqref="A30005:O30006"/>
    </sheetView>
  </sheetViews>
  <sheetFormatPr defaultRowHeight="12.75"/>
  <sheetData>
    <row r="5" spans="1:26">
      <c r="A5" s="23" t="s">
        <v>3</v>
      </c>
      <c r="B5" t="e">
        <f>XLR_ERRNAME</f>
        <v>#NAME?</v>
      </c>
    </row>
    <row r="6" spans="1:26">
      <c r="A6" t="s">
        <v>4</v>
      </c>
      <c r="B6">
        <v>0</v>
      </c>
      <c r="C6" s="24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4" t="s">
        <v>12</v>
      </c>
      <c r="K6" s="24" t="s">
        <v>13</v>
      </c>
      <c r="L6" s="24" t="s">
        <v>14</v>
      </c>
      <c r="M6" s="24" t="s">
        <v>15</v>
      </c>
      <c r="N6" s="24" t="s">
        <v>16</v>
      </c>
      <c r="O6" s="24" t="s">
        <v>17</v>
      </c>
      <c r="P6" s="24" t="s">
        <v>18</v>
      </c>
      <c r="Q6" s="24" t="s">
        <v>19</v>
      </c>
      <c r="R6" s="24" t="s">
        <v>20</v>
      </c>
      <c r="S6" s="24" t="s">
        <v>21</v>
      </c>
      <c r="T6" s="24" t="s">
        <v>22</v>
      </c>
      <c r="U6" s="24" t="s">
        <v>23</v>
      </c>
      <c r="V6" s="24" t="s">
        <v>24</v>
      </c>
      <c r="W6" s="24" t="s">
        <v>25</v>
      </c>
      <c r="X6" s="24" t="s">
        <v>26</v>
      </c>
      <c r="Y6" s="24" t="s">
        <v>27</v>
      </c>
      <c r="Z6" s="2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Выполнение заданий</vt:lpstr>
      <vt:lpstr>SecondSheetRange</vt:lpstr>
      <vt:lpstr>'Выполнение заданий'!Заголовки_для_печати</vt:lpstr>
    </vt:vector>
  </TitlesOfParts>
  <Company>Центр тестирования Минобразования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irina.merkulova</cp:lastModifiedBy>
  <cp:lastPrinted>2009-06-25T18:36:09Z</cp:lastPrinted>
  <dcterms:created xsi:type="dcterms:W3CDTF">2003-05-21T15:59:57Z</dcterms:created>
  <dcterms:modified xsi:type="dcterms:W3CDTF">2014-06-23T06:27:37Z</dcterms:modified>
</cp:coreProperties>
</file>