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20" yWindow="135" windowWidth="18975" windowHeight="13740"/>
  </bookViews>
  <sheets>
    <sheet name="Выполнение заданий" sheetId="2" r:id="rId1"/>
    <sheet name="XLR_NoRangeSheet" sheetId="3" state="veryHidden" r:id="rId2"/>
  </sheets>
  <definedNames>
    <definedName name="S1_FileName" hidden="1">XLR_NoRangeSheet!$G$6</definedName>
    <definedName name="S1_FName1" hidden="1">XLR_NoRangeSheet!$I$6</definedName>
    <definedName name="S1_FName10" hidden="1">XLR_NoRangeSheet!$R$6</definedName>
    <definedName name="S1_FName11" hidden="1">XLR_NoRangeSheet!$S$6</definedName>
    <definedName name="S1_FName12" hidden="1">XLR_NoRangeSheet!$T$6</definedName>
    <definedName name="S1_FName13" hidden="1">XLR_NoRangeSheet!$U$6</definedName>
    <definedName name="S1_FName14" hidden="1">XLR_NoRangeSheet!$V$6</definedName>
    <definedName name="S1_FName15" hidden="1">XLR_NoRangeSheet!$W$6</definedName>
    <definedName name="S1_FName16" hidden="1">XLR_NoRangeSheet!$X$6</definedName>
    <definedName name="S1_FName17" hidden="1">XLR_NoRangeSheet!$Y$6</definedName>
    <definedName name="S1_FName18" hidden="1">XLR_NoRangeSheet!$Z$6</definedName>
    <definedName name="S1_FName19" hidden="1">XLR_NoRangeSheet!$AA$6</definedName>
    <definedName name="S1_FName2" hidden="1">XLR_NoRangeSheet!$J$6</definedName>
    <definedName name="S1_FName3" hidden="1">XLR_NoRangeSheet!$K$6</definedName>
    <definedName name="S1_FName4" hidden="1">XLR_NoRangeSheet!$L$6</definedName>
    <definedName name="S1_FName5" hidden="1">XLR_NoRangeSheet!$M$6</definedName>
    <definedName name="S1_FName6" hidden="1">XLR_NoRangeSheet!$N$6</definedName>
    <definedName name="S1_FName7" hidden="1">XLR_NoRangeSheet!$O$6</definedName>
    <definedName name="S1_FName8" hidden="1">XLR_NoRangeSheet!$P$6</definedName>
    <definedName name="S1_FName9" hidden="1">XLR_NoRangeSheet!$Q$6</definedName>
    <definedName name="S1_InstType" hidden="1">XLR_NoRangeSheet!$D$6</definedName>
    <definedName name="S1_MinBall" hidden="1">XLR_NoRangeSheet!$H$6</definedName>
    <definedName name="S1_RecNo" hidden="1">XLR_NoRangeSheet!$B$6</definedName>
    <definedName name="S1_SchoolCode" hidden="1">XLR_NoRangeSheet!$E$6</definedName>
    <definedName name="S1_SubjectCode" hidden="1">XLR_NoRangeSheet!$F$6</definedName>
    <definedName name="S1_Title" hidden="1">XLR_NoRangeSheet!$C$6</definedName>
    <definedName name="SecondSheetRange">'Выполнение заданий'!$A$7:$P$103</definedName>
    <definedName name="XLR_ERRNAMESTR" hidden="1">XLR_NoRangeSheet!$B$5</definedName>
    <definedName name="XLR_VERSION" hidden="1">XLR_NoRangeSheet!$A$5</definedName>
    <definedName name="_xlnm.Print_Titles" localSheetId="0">'Выполнение заданий'!$1:$6</definedName>
  </definedNames>
  <calcPr calcId="145621" fullCalcOnLoad="1"/>
</workbook>
</file>

<file path=xl/calcChain.xml><?xml version="1.0" encoding="utf-8"?>
<calcChain xmlns="http://schemas.openxmlformats.org/spreadsheetml/2006/main">
  <c r="P103" i="2" l="1"/>
  <c r="O103" i="2"/>
  <c r="N103" i="2"/>
  <c r="B5" i="3"/>
  <c r="O6" i="2"/>
  <c r="N6" i="2"/>
  <c r="P6" i="2"/>
  <c r="B1" i="2"/>
  <c r="B2" i="2"/>
  <c r="B3" i="2"/>
  <c r="J3" i="2"/>
  <c r="B4" i="2"/>
  <c r="C6" i="2"/>
  <c r="D6" i="2"/>
  <c r="E6" i="2"/>
  <c r="F6" i="2"/>
  <c r="G6" i="2"/>
  <c r="H6" i="2"/>
  <c r="I6" i="2"/>
  <c r="J6" i="2"/>
  <c r="K6" i="2"/>
  <c r="L6" i="2"/>
  <c r="M6" i="2"/>
</calcChain>
</file>

<file path=xl/sharedStrings.xml><?xml version="1.0" encoding="utf-8"?>
<sst xmlns="http://schemas.openxmlformats.org/spreadsheetml/2006/main" count="989" uniqueCount="510">
  <si>
    <t/>
  </si>
  <si>
    <t>№</t>
  </si>
  <si>
    <t>Среднее</t>
  </si>
  <si>
    <t>4.2, Developer  (build 122-D7)</t>
  </si>
  <si>
    <t>S1</t>
  </si>
  <si>
    <t>Протокол проверки результатов Государственной итоговой аттестации девятых классов в 2013 году</t>
  </si>
  <si>
    <t xml:space="preserve">Код ОУ: </t>
  </si>
  <si>
    <t>71352</t>
  </si>
  <si>
    <t>09-Английский язык</t>
  </si>
  <si>
    <t>77-г. Москва</t>
  </si>
  <si>
    <t>Класс</t>
  </si>
  <si>
    <t>Код ППЭ</t>
  </si>
  <si>
    <t>Аудитория</t>
  </si>
  <si>
    <t>Фамилия</t>
  </si>
  <si>
    <t>Имя</t>
  </si>
  <si>
    <t>Отчество</t>
  </si>
  <si>
    <t>Номер варианта</t>
  </si>
  <si>
    <t>Первичный балл</t>
  </si>
  <si>
    <t>Процент выполнения работы</t>
  </si>
  <si>
    <t>Задания типа А</t>
  </si>
  <si>
    <t>Задания типа В</t>
  </si>
  <si>
    <t>Задания типа C</t>
  </si>
  <si>
    <t>Серия документа</t>
  </si>
  <si>
    <t>Номер документа</t>
  </si>
  <si>
    <t>Оценка</t>
  </si>
  <si>
    <t>Рейтинг</t>
  </si>
  <si>
    <t>Верных ответов</t>
  </si>
  <si>
    <t>Процент верных ответов</t>
  </si>
  <si>
    <t>092</t>
  </si>
  <si>
    <t>0001</t>
  </si>
  <si>
    <t>Королёв</t>
  </si>
  <si>
    <t>Никита</t>
  </si>
  <si>
    <t>Александрович</t>
  </si>
  <si>
    <t>4511</t>
  </si>
  <si>
    <t>298391</t>
  </si>
  <si>
    <t>++++++++++++++</t>
  </si>
  <si>
    <t>357++-+-++++++-+++</t>
  </si>
  <si>
    <t>2(3)2(2)2(3)2(2)2(3)2(2)1(1)2(3)3(3)1(2)1(1)</t>
  </si>
  <si>
    <t>9</t>
  </si>
  <si>
    <t>0010</t>
  </si>
  <si>
    <t>Авдеев</t>
  </si>
  <si>
    <t>Марк</t>
  </si>
  <si>
    <t>Азарьяевич</t>
  </si>
  <si>
    <t>4513</t>
  </si>
  <si>
    <t>057111</t>
  </si>
  <si>
    <t>+++++++++--+-+</t>
  </si>
  <si>
    <t>341+++++++++-++-++</t>
  </si>
  <si>
    <t>3(3)2(2)3(3)2(2)0(3)0(2)0(1)1(3)2(3)1(2)1(1)</t>
  </si>
  <si>
    <t>0013</t>
  </si>
  <si>
    <t>Агеев</t>
  </si>
  <si>
    <t>Евгений</t>
  </si>
  <si>
    <t>Сергеевич</t>
  </si>
  <si>
    <t>176104</t>
  </si>
  <si>
    <t>+-++-+++++++++</t>
  </si>
  <si>
    <t>447+-+++++++++++++</t>
  </si>
  <si>
    <t>2(3)2(2)3(3)2(2)3(3)2(2)1(1)3(3)3(3)2(2)1(1)</t>
  </si>
  <si>
    <t>Азарх</t>
  </si>
  <si>
    <t>Анастасия</t>
  </si>
  <si>
    <t>Дмитриевна</t>
  </si>
  <si>
    <t>278648</t>
  </si>
  <si>
    <t>445++++++++++-++-+</t>
  </si>
  <si>
    <t>2(3)1(2)2(3)2(2)3(3)1(2)1(1)3(3)3(3)2(2)1(1)</t>
  </si>
  <si>
    <t>0011</t>
  </si>
  <si>
    <t>Алиева</t>
  </si>
  <si>
    <t>Диана</t>
  </si>
  <si>
    <t>Игоревна</t>
  </si>
  <si>
    <t>430350</t>
  </si>
  <si>
    <t>457++-+-+-+++++--+</t>
  </si>
  <si>
    <t>2(3)2(2)1(3)1(2)3(3)1(2)1(1)3(3)3(3)1(2)1(1)</t>
  </si>
  <si>
    <t>Антонюк</t>
  </si>
  <si>
    <t>Александр</t>
  </si>
  <si>
    <t>Имтиазович</t>
  </si>
  <si>
    <t>260363</t>
  </si>
  <si>
    <t>457+++++++-+++---+</t>
  </si>
  <si>
    <t>3(3)2(2)3(3)2(2)3(3)2(2)1(1)2(3)2(3)2(2)1(1)</t>
  </si>
  <si>
    <t>0012</t>
  </si>
  <si>
    <t>Асташев</t>
  </si>
  <si>
    <t>Андрей</t>
  </si>
  <si>
    <t>Юрьевич</t>
  </si>
  <si>
    <t>489451</t>
  </si>
  <si>
    <t>455++++-+-+++++-++</t>
  </si>
  <si>
    <t>3(3)1(2)3(3)2(2)2(3)2(2)1(1)2(3)3(3)2(2)1(1)</t>
  </si>
  <si>
    <t>Ахременков</t>
  </si>
  <si>
    <t>365875</t>
  </si>
  <si>
    <t>457+-++-++++++++++</t>
  </si>
  <si>
    <t>2(3)1(2)2(3)1(2)2(3)2(2)1(1)3(3)3(3)2(2)1(1)</t>
  </si>
  <si>
    <t>Бабин</t>
  </si>
  <si>
    <t>Данила</t>
  </si>
  <si>
    <t>220874</t>
  </si>
  <si>
    <t>456+++++++++++++++</t>
  </si>
  <si>
    <t>3(3)2(2)2(3)2(2)3(3)1(2)1(1)2(3)3(3)1(2)1(1)</t>
  </si>
  <si>
    <t>Бакиев</t>
  </si>
  <si>
    <t>Саидмухаммад</t>
  </si>
  <si>
    <t>Саидрасулович</t>
  </si>
  <si>
    <t>4512</t>
  </si>
  <si>
    <t>773893</t>
  </si>
  <si>
    <t>457+++++++++++++++</t>
  </si>
  <si>
    <t>3(3)2(2)3(3)2(2)2(3)2(2)1(1)3(3)3(3)2(2)1(1)</t>
  </si>
  <si>
    <t>Билалова</t>
  </si>
  <si>
    <t>Арина</t>
  </si>
  <si>
    <t>Арсеновна</t>
  </si>
  <si>
    <t>429218</t>
  </si>
  <si>
    <t>457++++++++++++-++</t>
  </si>
  <si>
    <t>3(3)2(2)2(3)2(2)2(3)1(2)1(1)3(3)3(3)1(2)1(1)</t>
  </si>
  <si>
    <t>Боровой</t>
  </si>
  <si>
    <t>Глеб</t>
  </si>
  <si>
    <t>Владимирович</t>
  </si>
  <si>
    <t>142282</t>
  </si>
  <si>
    <t>2(3)1(2)3(3)2(2)3(3)2(2)1(1)3(3)3(3)2(2)1(1)</t>
  </si>
  <si>
    <t>0014</t>
  </si>
  <si>
    <t>Васильев</t>
  </si>
  <si>
    <t>Илья</t>
  </si>
  <si>
    <t>Алексеевич</t>
  </si>
  <si>
    <t>272448</t>
  </si>
  <si>
    <t>457++++++++-++++++</t>
  </si>
  <si>
    <t>2(3)2(2)2(3)2(2)3(3)1(2)1(1)3(3)3(3)2(2)1(1)</t>
  </si>
  <si>
    <t>Васильченко</t>
  </si>
  <si>
    <t>Дмитриевич</t>
  </si>
  <si>
    <t>466688</t>
  </si>
  <si>
    <t>457+-++++-++++--++</t>
  </si>
  <si>
    <t>1(3)2(2)3(3)2(2)3(3)1(2)1(1)3(3)3(3)2(2)1(1)</t>
  </si>
  <si>
    <t>0015</t>
  </si>
  <si>
    <t>Веренчик</t>
  </si>
  <si>
    <t>Татьяна</t>
  </si>
  <si>
    <t>Викторовна</t>
  </si>
  <si>
    <t>7011</t>
  </si>
  <si>
    <t>341071</t>
  </si>
  <si>
    <t>++++++-++-++++</t>
  </si>
  <si>
    <t>3(3)2(2)3(3)2(2)3(3)1(2)1(1)3(3)3(3)2(2)1(1)</t>
  </si>
  <si>
    <t>Вертлиб</t>
  </si>
  <si>
    <t>Олег</t>
  </si>
  <si>
    <t>Вадимович</t>
  </si>
  <si>
    <t>280169</t>
  </si>
  <si>
    <t>+++++++++--+++</t>
  </si>
  <si>
    <t>452-+++++--++-+-+-</t>
  </si>
  <si>
    <t>2(3)2(2)2(3)2(2)2(3)1(2)1(1)3(3)3(3)1(2)1(1)</t>
  </si>
  <si>
    <t>Волкова</t>
  </si>
  <si>
    <t>Василиса</t>
  </si>
  <si>
    <t>521698</t>
  </si>
  <si>
    <t>+++-++++++-+++</t>
  </si>
  <si>
    <t>425-++++--++----+-</t>
  </si>
  <si>
    <t>1(3)1(2)2(3)2(2)3(3)1(2)1(1)2(3)1(3)1(2)1(1)</t>
  </si>
  <si>
    <t>Гаврилова</t>
  </si>
  <si>
    <t>Анна</t>
  </si>
  <si>
    <t>Денисовна</t>
  </si>
  <si>
    <t>082800</t>
  </si>
  <si>
    <t>++++++-+++-+++</t>
  </si>
  <si>
    <t>446--++++-+--++--+</t>
  </si>
  <si>
    <t>2(3)2(2)2(3)2(2)3(3)2(2)1(1)3(3)3(3)2(2)1(1)</t>
  </si>
  <si>
    <t>Галимова</t>
  </si>
  <si>
    <t>Диляра</t>
  </si>
  <si>
    <t>Дамировна</t>
  </si>
  <si>
    <t>509876</t>
  </si>
  <si>
    <t>2(3)2(2)3(3)2(2)2(3)2(2)1(1)3(3)2(3)1(2)1(1)</t>
  </si>
  <si>
    <t>Герчиков</t>
  </si>
  <si>
    <t>Максим</t>
  </si>
  <si>
    <t>Станкович</t>
  </si>
  <si>
    <t>298302</t>
  </si>
  <si>
    <t>3(3)2(2)3(3)2(2)2(3)1(2)1(1)2(3)3(3)1(2)1(1)</t>
  </si>
  <si>
    <t>Герштейн</t>
  </si>
  <si>
    <t>Артем</t>
  </si>
  <si>
    <t>Михайлович</t>
  </si>
  <si>
    <t>062963</t>
  </si>
  <si>
    <t>++++-+-+--++++</t>
  </si>
  <si>
    <t>456-+++-+-+++-++-+</t>
  </si>
  <si>
    <t>3(3)2(2)3(3)2(2)3(3)1(2)1(1)2(3)3(3)1(2)1(1)</t>
  </si>
  <si>
    <t>Грицкевич</t>
  </si>
  <si>
    <t>Юлия</t>
  </si>
  <si>
    <t>Александровна</t>
  </si>
  <si>
    <t>594252</t>
  </si>
  <si>
    <t>457++++-+++++++-++</t>
  </si>
  <si>
    <t>Гурова</t>
  </si>
  <si>
    <t>Мария</t>
  </si>
  <si>
    <t>Владимировна</t>
  </si>
  <si>
    <t>246848</t>
  </si>
  <si>
    <t>--++-+++++++++</t>
  </si>
  <si>
    <t>007+++++++++++++++</t>
  </si>
  <si>
    <t>Данченко</t>
  </si>
  <si>
    <t>Арсений</t>
  </si>
  <si>
    <t>304829</t>
  </si>
  <si>
    <t>++++++-+++++++</t>
  </si>
  <si>
    <t>447++++++-++++++++</t>
  </si>
  <si>
    <t>3(3)2(2)2(3)2(2)3(3)2(2)1(1)3(3)3(3)2(2)1(1)</t>
  </si>
  <si>
    <t>Дмитриев</t>
  </si>
  <si>
    <t>Иван</t>
  </si>
  <si>
    <t>539714</t>
  </si>
  <si>
    <t>457++++++-++++++++</t>
  </si>
  <si>
    <t>2(3)2(2)2(3)2(2)1(3)1(2)1(1)1(3)2(3)1(2)1(1)</t>
  </si>
  <si>
    <t>Михаил</t>
  </si>
  <si>
    <t>256075</t>
  </si>
  <si>
    <t>457++++++--+-+--++</t>
  </si>
  <si>
    <t>3(3)2(2)3(3)2(2)2(3)2(2)1(1)2(3)3(3)2(2)1(1)</t>
  </si>
  <si>
    <t>Жилкина</t>
  </si>
  <si>
    <t>Дарья</t>
  </si>
  <si>
    <t>Павловна</t>
  </si>
  <si>
    <t>262635</t>
  </si>
  <si>
    <t>457++++++-+++++-+-</t>
  </si>
  <si>
    <t>3(3)2(2)3(3)2(2)3(3)2(2)1(1)3(3)3(3)2(2)1(1)</t>
  </si>
  <si>
    <t>Зенова</t>
  </si>
  <si>
    <t>Ольга</t>
  </si>
  <si>
    <t>192971</t>
  </si>
  <si>
    <t>457++++-+-++-+-+++</t>
  </si>
  <si>
    <t>3(3)2(2)2(3)2(2)2(3)2(2)1(1)2(3)2(3)2(2)1(1)</t>
  </si>
  <si>
    <t>Иванникова</t>
  </si>
  <si>
    <t>Полина</t>
  </si>
  <si>
    <t>496076</t>
  </si>
  <si>
    <t>3(3)2(2)1(3)2(2)3(3)1(2)1(1)2(3)3(3)1(2)1(1)</t>
  </si>
  <si>
    <t>Иващенко</t>
  </si>
  <si>
    <t>Денис</t>
  </si>
  <si>
    <t>Андреевич</t>
  </si>
  <si>
    <t>301653</t>
  </si>
  <si>
    <t>457++++++++++-++-+</t>
  </si>
  <si>
    <t>3(3)2(2)3(3)2(2)2(3)1(2)1(1)3(3)2(3)1(2)1(1)</t>
  </si>
  <si>
    <t>Ильин</t>
  </si>
  <si>
    <t>Василий</t>
  </si>
  <si>
    <t>Викторович</t>
  </si>
  <si>
    <t>4611</t>
  </si>
  <si>
    <t>599048</t>
  </si>
  <si>
    <t>457++++++-++-+++++</t>
  </si>
  <si>
    <t>Исенжулова</t>
  </si>
  <si>
    <t>Эльвира</t>
  </si>
  <si>
    <t>Булатовна</t>
  </si>
  <si>
    <t>342043</t>
  </si>
  <si>
    <t>+++++++-++++++</t>
  </si>
  <si>
    <t>Камболов</t>
  </si>
  <si>
    <t>Аркадий</t>
  </si>
  <si>
    <t>Маратович</t>
  </si>
  <si>
    <t>571945</t>
  </si>
  <si>
    <t>-+--+-++++++++</t>
  </si>
  <si>
    <t>207++++++-+++++--+</t>
  </si>
  <si>
    <t>3(3)1(2)3(3)2(2)2(3)1(2)1(1)2(3)2(3)1(2)1(1)</t>
  </si>
  <si>
    <t>Кербер</t>
  </si>
  <si>
    <t>Леонид</t>
  </si>
  <si>
    <t>447119</t>
  </si>
  <si>
    <t>457++-+-++++++++-+</t>
  </si>
  <si>
    <t>3(3)1(2)2(3)1(2)1(3)1(2)1(1)3(3)3(3)1(2)1(1)</t>
  </si>
  <si>
    <t>Клепнева</t>
  </si>
  <si>
    <t>Надежда</t>
  </si>
  <si>
    <t>Борисовна</t>
  </si>
  <si>
    <t>489638</t>
  </si>
  <si>
    <t>+-++++-++-++++</t>
  </si>
  <si>
    <t>447++++-+++-++++++</t>
  </si>
  <si>
    <t>Клинчев</t>
  </si>
  <si>
    <t>Валерьевич</t>
  </si>
  <si>
    <t>118191</t>
  </si>
  <si>
    <t>++++++-++++-++</t>
  </si>
  <si>
    <t>437-+------------+</t>
  </si>
  <si>
    <t>3(3)1(2)2(3)1(2)2(3)1(2)1(1)2(3)3(3)1(2)1(1)</t>
  </si>
  <si>
    <t>Ковалев</t>
  </si>
  <si>
    <t>Алексей</t>
  </si>
  <si>
    <t>Васильевич</t>
  </si>
  <si>
    <t>293407</t>
  </si>
  <si>
    <t>+-+++++++-++-+</t>
  </si>
  <si>
    <t>457+++++++++++++-+</t>
  </si>
  <si>
    <t>3(3)2(2)2(3)2(2)2(3)1(2)1(1)2(3)2(3)1(2)1(1)</t>
  </si>
  <si>
    <t>Колганов</t>
  </si>
  <si>
    <t>Егор</t>
  </si>
  <si>
    <t>Романович</t>
  </si>
  <si>
    <t>656154</t>
  </si>
  <si>
    <t>Игоревич</t>
  </si>
  <si>
    <t>233116</t>
  </si>
  <si>
    <t>++++++-++++--+</t>
  </si>
  <si>
    <t>447++++++++-+--++-</t>
  </si>
  <si>
    <t>3(3)1(2)3(3)1(2)2(3)2(2)1(1)2(3)2(3)2(2)1(1)</t>
  </si>
  <si>
    <t>Колесниченко</t>
  </si>
  <si>
    <t>Константинович</t>
  </si>
  <si>
    <t>457054</t>
  </si>
  <si>
    <t>--++++++++++++</t>
  </si>
  <si>
    <t>347++++++-++++++++</t>
  </si>
  <si>
    <t>Комиссаров</t>
  </si>
  <si>
    <t>Борисович</t>
  </si>
  <si>
    <t>311420</t>
  </si>
  <si>
    <t>--++++--+++--+</t>
  </si>
  <si>
    <t>455++++-+++++++-++</t>
  </si>
  <si>
    <t>2(3)2(2)2(3)2(2)2(3)1(2)1(1)3(3)2(3)1(2)1(1)</t>
  </si>
  <si>
    <t>Конарковски</t>
  </si>
  <si>
    <t>Филипп Хенрик</t>
  </si>
  <si>
    <t>436170</t>
  </si>
  <si>
    <t>1(3)2(2)3(3)2(2)2(3)1(2)1(1)3(3)3(3)1(2)1(1)</t>
  </si>
  <si>
    <t>Копылов</t>
  </si>
  <si>
    <t>Павлович</t>
  </si>
  <si>
    <t>395341</t>
  </si>
  <si>
    <t>457+--+++++++++++-</t>
  </si>
  <si>
    <t>3(3)1(2)3(3)2(2)3(3)2(2)1(1)3(3)3(3)2(2)1(1)</t>
  </si>
  <si>
    <t>Коротков</t>
  </si>
  <si>
    <t>158698</t>
  </si>
  <si>
    <t>+++++++++++-++</t>
  </si>
  <si>
    <t>3(3)1(2)2(3)2(2)3(3)1(2)1(1)2(3)2(3)1(2)1(1)</t>
  </si>
  <si>
    <t>Корчагин</t>
  </si>
  <si>
    <t>Сергей</t>
  </si>
  <si>
    <t>250908</t>
  </si>
  <si>
    <t>++++++++++-+++</t>
  </si>
  <si>
    <t>456+++++++-++++-++</t>
  </si>
  <si>
    <t>3(3)2(2)2(3)2(2)2(3)1(2)1(1)2(3)3(3)1(2)1(1)</t>
  </si>
  <si>
    <t>Коченов</t>
  </si>
  <si>
    <t>264736</t>
  </si>
  <si>
    <t>457++++-+-++---+++</t>
  </si>
  <si>
    <t>1(3)2(2)1(3)0(2)2(3)1(2)1(1)3(3)2(3)1(2)1(1)</t>
  </si>
  <si>
    <t>Красовицкий</t>
  </si>
  <si>
    <t>101515</t>
  </si>
  <si>
    <t>447++++-++++++-+++</t>
  </si>
  <si>
    <t>Кудрявцева</t>
  </si>
  <si>
    <t>Ксения</t>
  </si>
  <si>
    <t>077478</t>
  </si>
  <si>
    <t>+++++++++-++++</t>
  </si>
  <si>
    <t>Кузьмич</t>
  </si>
  <si>
    <t>Софья</t>
  </si>
  <si>
    <t>Михайловна</t>
  </si>
  <si>
    <t>4510</t>
  </si>
  <si>
    <t>579087</t>
  </si>
  <si>
    <t>457+++++++++-+++++</t>
  </si>
  <si>
    <t>1(3)2(2)3(3)2(2)3(3)1(2)1(1)3(3)3(3)1(2)1(1)</t>
  </si>
  <si>
    <t>Лавров</t>
  </si>
  <si>
    <t>014669</t>
  </si>
  <si>
    <t>+++++++-+-+-++</t>
  </si>
  <si>
    <t>Левин</t>
  </si>
  <si>
    <t>960559</t>
  </si>
  <si>
    <t>456++-++-+++++++++</t>
  </si>
  <si>
    <t>3(3)2(2)3(3)2(2)2(3)2(2)1(1)3(3)2(3)1(2)1(1)</t>
  </si>
  <si>
    <t>Лефлер</t>
  </si>
  <si>
    <t>Иосиф</t>
  </si>
  <si>
    <t>615547</t>
  </si>
  <si>
    <t>3(3)2(2)3(3)2(2)3(3)2(2)1(1)2(3)3(3)2(2)1(1)</t>
  </si>
  <si>
    <t>Лещев</t>
  </si>
  <si>
    <t>279948</t>
  </si>
  <si>
    <t>0(3)0(2)0(3)0(2)1(3)0(2)1(1)2(3)3(3)0(2)1(1)</t>
  </si>
  <si>
    <t>Липатникова</t>
  </si>
  <si>
    <t>627865</t>
  </si>
  <si>
    <t>446+++++++++++++++</t>
  </si>
  <si>
    <t>3(3)2(2)2(3)2(2)3(3)1(2)1(1)3(3)3(3)2(2)1(1)</t>
  </si>
  <si>
    <t>Махортов</t>
  </si>
  <si>
    <t>402560</t>
  </si>
  <si>
    <t>450+-++++++++-++-+</t>
  </si>
  <si>
    <t>2(3)2(2)3(3)2(2)2(3)1(2)1(1)2(3)2(3)1(2)1(1)</t>
  </si>
  <si>
    <t>Мирзоян</t>
  </si>
  <si>
    <t>Тимофей</t>
  </si>
  <si>
    <t>Олегович</t>
  </si>
  <si>
    <t>484180</t>
  </si>
  <si>
    <t>357+-++++++++++-+-</t>
  </si>
  <si>
    <t>2(3)2(2)2(3)1(2)3(3)2(2)1(1)3(3)2(3)2(2)1(1)</t>
  </si>
  <si>
    <t>Московец</t>
  </si>
  <si>
    <t>Евгеньевич</t>
  </si>
  <si>
    <t>469070</t>
  </si>
  <si>
    <t>424+--+++-+-+++-++</t>
  </si>
  <si>
    <t>2(3)2(2)2(3)2(2)2(3)1(2)1(1)2(3)2(3)1(2)1(1)</t>
  </si>
  <si>
    <t>Назарова</t>
  </si>
  <si>
    <t>Алексеевна</t>
  </si>
  <si>
    <t>457376</t>
  </si>
  <si>
    <t>457++++-++++++-+++</t>
  </si>
  <si>
    <t>2(3)2(2)2(3)2(2)2(3)2(2)1(1)2(3)3(3)2(2)1(1)</t>
  </si>
  <si>
    <t>Находкина</t>
  </si>
  <si>
    <t>Кристина</t>
  </si>
  <si>
    <t>Сергеевна</t>
  </si>
  <si>
    <t>635128</t>
  </si>
  <si>
    <t>456++++-++++++++++</t>
  </si>
  <si>
    <t>3(3)2(2)2(3)2(2)2(3)2(2)1(1)1(3)3(3)2(2)1(1)</t>
  </si>
  <si>
    <t>Овезов</t>
  </si>
  <si>
    <t>Анвар</t>
  </si>
  <si>
    <t>Хекимович</t>
  </si>
  <si>
    <t>732458</t>
  </si>
  <si>
    <t>336-++--+++-++++++</t>
  </si>
  <si>
    <t>3(3)2(2)2(3)2(2)2(3)1(2)1(1)3(3)2(3)1(2)1(1)</t>
  </si>
  <si>
    <t>Озерова</t>
  </si>
  <si>
    <t>296495</t>
  </si>
  <si>
    <t>357+++++++++++++++</t>
  </si>
  <si>
    <t>Осипов</t>
  </si>
  <si>
    <t>Юрий</t>
  </si>
  <si>
    <t>617663</t>
  </si>
  <si>
    <t>457++++-+-++++-+-+</t>
  </si>
  <si>
    <t>3(3)2(2)3(3)1(2)1(3)1(2)1(1)2(3)2(3)1(2)1(1)</t>
  </si>
  <si>
    <t>Павлова</t>
  </si>
  <si>
    <t>Алина</t>
  </si>
  <si>
    <t>509622</t>
  </si>
  <si>
    <t>3(3)2(2)3(3)1(2)2(3)2(2)1(1)3(3)3(3)2(2)1(1)</t>
  </si>
  <si>
    <t>Пилипейко</t>
  </si>
  <si>
    <t>Роман</t>
  </si>
  <si>
    <t>Владиславович</t>
  </si>
  <si>
    <t>939545</t>
  </si>
  <si>
    <t>447++++++++++++-++</t>
  </si>
  <si>
    <t>3(3)2(2)3(3)2(2)3(3)2(2)1(1)3(3)3(3)1(2)1(1)</t>
  </si>
  <si>
    <t>Пономарева</t>
  </si>
  <si>
    <t>231197</t>
  </si>
  <si>
    <t>3(3)2(2)3(3)2(2)2(3)1(2)1(1)2(3)2(3)1(2)1(1)</t>
  </si>
  <si>
    <t>Портнова</t>
  </si>
  <si>
    <t>433209</t>
  </si>
  <si>
    <t>2(3)1(2)2(3)2(2)3(3)1(2)1(1)2(3)3(3)1(2)1(1)</t>
  </si>
  <si>
    <t>Райбман</t>
  </si>
  <si>
    <t>Вероника</t>
  </si>
  <si>
    <t>506771</t>
  </si>
  <si>
    <t>347+++++++++++++++</t>
  </si>
  <si>
    <t>Рогозин</t>
  </si>
  <si>
    <t>008367</t>
  </si>
  <si>
    <t>457+-++++++-+-++++</t>
  </si>
  <si>
    <t>3(3)2(2)2(3)2(2)2(3)2(2)1(1)3(3)3(3)2(2)1(1)</t>
  </si>
  <si>
    <t>Романченко</t>
  </si>
  <si>
    <t>692372</t>
  </si>
  <si>
    <t>347++++++++-++++++</t>
  </si>
  <si>
    <t>Сафина</t>
  </si>
  <si>
    <t>Динара</t>
  </si>
  <si>
    <t>312765</t>
  </si>
  <si>
    <t>Сафонов</t>
  </si>
  <si>
    <t>Даниил</t>
  </si>
  <si>
    <t>Саввич</t>
  </si>
  <si>
    <t>397578</t>
  </si>
  <si>
    <t>457++-+++-++++--++</t>
  </si>
  <si>
    <t>3(3)2(2)1(3)2(2)3(3)2(2)1(1)2(3)2(3)2(2)1(1)</t>
  </si>
  <si>
    <t>Селиванова</t>
  </si>
  <si>
    <t>Романовна</t>
  </si>
  <si>
    <t>509512</t>
  </si>
  <si>
    <t>Семушкина</t>
  </si>
  <si>
    <t>496009</t>
  </si>
  <si>
    <t>447++++++-+++-++++</t>
  </si>
  <si>
    <t>3(3)1(2)3(3)1(2)3(3)1(2)1(1)3(3)3(3)2(2)1(1)</t>
  </si>
  <si>
    <t>Сергеева</t>
  </si>
  <si>
    <t>Антоновна</t>
  </si>
  <si>
    <t>939518</t>
  </si>
  <si>
    <t>457++-++-+++++++++</t>
  </si>
  <si>
    <t>3(3)1(2)2(3)2(2)3(3)2(2)1(1)3(3)3(3)2(2)0(1)</t>
  </si>
  <si>
    <t>Сигунов</t>
  </si>
  <si>
    <t>290060</t>
  </si>
  <si>
    <t>++++++--+++-++</t>
  </si>
  <si>
    <t>447++-+-++++++++-+</t>
  </si>
  <si>
    <t>Сомик</t>
  </si>
  <si>
    <t>Николаевич</t>
  </si>
  <si>
    <t>437440</t>
  </si>
  <si>
    <t>446-+++-++++++-+++</t>
  </si>
  <si>
    <t>3(3)2(2)3(3)2(2)2(3)1(2)1(1)3(3)3(3)1(2)1(1)</t>
  </si>
  <si>
    <t>Сомов</t>
  </si>
  <si>
    <t>254642</t>
  </si>
  <si>
    <t>Станченко</t>
  </si>
  <si>
    <t>342050</t>
  </si>
  <si>
    <t>Степанцова</t>
  </si>
  <si>
    <t>Оксана</t>
  </si>
  <si>
    <t>550815</t>
  </si>
  <si>
    <t>457-+-+-++--++-+++</t>
  </si>
  <si>
    <t>Терехов</t>
  </si>
  <si>
    <t>441294</t>
  </si>
  <si>
    <t>457-+++-+-+--++-++</t>
  </si>
  <si>
    <t>2(3)2(2)1(3)2(2)3(3)1(2)1(1)3(3)3(3)1(2)1(1)</t>
  </si>
  <si>
    <t>Тополкараев</t>
  </si>
  <si>
    <t>753354</t>
  </si>
  <si>
    <t>457++++-+++++-+-++</t>
  </si>
  <si>
    <t>3(3)2(2)3(3)2(2)3(3)1(2)1(1)3(3)3(3)1(2)1(1)</t>
  </si>
  <si>
    <t>Третьякова</t>
  </si>
  <si>
    <t>Виктория</t>
  </si>
  <si>
    <t>471970</t>
  </si>
  <si>
    <t>457+-++++-++++++++</t>
  </si>
  <si>
    <t>Трухачев</t>
  </si>
  <si>
    <t>221818</t>
  </si>
  <si>
    <t>457+++++++++-++-++</t>
  </si>
  <si>
    <t>Тутушкин</t>
  </si>
  <si>
    <t>362123</t>
  </si>
  <si>
    <t>++++++--++++++</t>
  </si>
  <si>
    <t>Туфанова</t>
  </si>
  <si>
    <t>Елизавета</t>
  </si>
  <si>
    <t>Юрьевна</t>
  </si>
  <si>
    <t>466692</t>
  </si>
  <si>
    <t>457++++++++++++++-</t>
  </si>
  <si>
    <t>Тюрин-Кузьмин</t>
  </si>
  <si>
    <t>Артур</t>
  </si>
  <si>
    <t>665991</t>
  </si>
  <si>
    <t>+-++++++++++++</t>
  </si>
  <si>
    <t>037++++++-+-++--++</t>
  </si>
  <si>
    <t>3(3)1(2)0(3)2(2)2(3)2(2)1(1)3(3)3(3)1(2)1(1)</t>
  </si>
  <si>
    <t>Фахрутдинова</t>
  </si>
  <si>
    <t>Абдулберовна</t>
  </si>
  <si>
    <t>713021</t>
  </si>
  <si>
    <t>450++-+++-++++++++</t>
  </si>
  <si>
    <t>Фомин</t>
  </si>
  <si>
    <t>520449</t>
  </si>
  <si>
    <t>456++++-+-++++++++</t>
  </si>
  <si>
    <t>2(3)2(2)2(3)1(2)3(3)1(2)1(1)3(3)3(3)1(2)1(1)</t>
  </si>
  <si>
    <t>Хомяков</t>
  </si>
  <si>
    <t>Кевин</t>
  </si>
  <si>
    <t>Иванович</t>
  </si>
  <si>
    <t>331049</t>
  </si>
  <si>
    <t>457+-++++++++++-++</t>
  </si>
  <si>
    <t>Чиняева</t>
  </si>
  <si>
    <t>Ангелина</t>
  </si>
  <si>
    <t>634943</t>
  </si>
  <si>
    <t>Широков</t>
  </si>
  <si>
    <t>Денисович</t>
  </si>
  <si>
    <t>180338</t>
  </si>
  <si>
    <t>457+-+++++++++++++</t>
  </si>
  <si>
    <t>Шувалов</t>
  </si>
  <si>
    <t>Всеволод</t>
  </si>
  <si>
    <t>Анатольевич</t>
  </si>
  <si>
    <t>325515</t>
  </si>
  <si>
    <t>+++-++++++++++</t>
  </si>
  <si>
    <t>457--+++++++-++-+-</t>
  </si>
  <si>
    <t>3(3)2(2)2(3)1(2)3(3)2(2)1(1)3(3)3(3)1(2)1(1)</t>
  </si>
  <si>
    <t>Шумов</t>
  </si>
  <si>
    <t>Артём</t>
  </si>
  <si>
    <t>677109</t>
  </si>
  <si>
    <t>++++++-+-+++++</t>
  </si>
  <si>
    <t>457+++++++++++-++-</t>
  </si>
  <si>
    <t>3(3)2(2)3(3)1(2)3(3)2(2)1(1)3(3)3(3)1(2)1(1)</t>
  </si>
  <si>
    <t>Юсупов</t>
  </si>
  <si>
    <t>Альберт</t>
  </si>
  <si>
    <t>689770</t>
  </si>
  <si>
    <t>457++++-++++++++++</t>
  </si>
  <si>
    <t>3(3)2(2)3(3)2(2)2(3)2(2)1(1)3(3)2(3)2(2)1(1)</t>
  </si>
  <si>
    <t>Ягудаева</t>
  </si>
  <si>
    <t>Алла</t>
  </si>
  <si>
    <t>8211</t>
  </si>
  <si>
    <t>199985</t>
  </si>
  <si>
    <t>Яковенко</t>
  </si>
  <si>
    <t>657154</t>
  </si>
  <si>
    <t>347-+++-++++++-+++</t>
  </si>
  <si>
    <t>3(3)2(2)3(3)2(2)3(3)2(2)1(1)3(3)2(3)2(2)1(1)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</si>
</sst>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0"/>
      <name val="Arial Cyr"/>
      <charset val="204"/>
    </font>
    <font>
      <sz val="13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0" fontId="0" fillId="0" borderId="0" xfId="0" applyNumberFormat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left"/>
    </xf>
    <xf numFmtId="0" fontId="0" fillId="0" borderId="2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left" vertical="center"/>
    </xf>
    <xf numFmtId="0" fontId="0" fillId="0" borderId="3" xfId="0" applyNumberFormat="1" applyBorder="1" applyAlignment="1">
      <alignment horizontal="center"/>
    </xf>
    <xf numFmtId="0" fontId="0" fillId="0" borderId="4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left" vertical="center"/>
    </xf>
    <xf numFmtId="1" fontId="0" fillId="0" borderId="0" xfId="0" applyNumberFormat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left" vertical="center"/>
    </xf>
    <xf numFmtId="0" fontId="1" fillId="0" borderId="0" xfId="0" applyNumberFormat="1" applyFont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 vertical="center" wrapText="1"/>
    </xf>
    <xf numFmtId="0" fontId="0" fillId="0" borderId="10" xfId="0" applyNumberFormat="1" applyBorder="1" applyAlignment="1">
      <alignment horizontal="left" vertical="center"/>
    </xf>
    <xf numFmtId="0" fontId="0" fillId="0" borderId="10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6" xfId="0" applyNumberFormat="1" applyBorder="1"/>
    <xf numFmtId="164" fontId="0" fillId="0" borderId="6" xfId="0" applyNumberFormat="1" applyBorder="1" applyAlignment="1">
      <alignment horizontal="right" vertical="center"/>
    </xf>
    <xf numFmtId="0" fontId="0" fillId="0" borderId="11" xfId="0" applyNumberFormat="1" applyFill="1" applyBorder="1" applyAlignment="1">
      <alignment horizontal="right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right" vertical="center"/>
    </xf>
    <xf numFmtId="0" fontId="1" fillId="0" borderId="0" xfId="0" applyNumberFormat="1" applyFont="1" applyAlignment="1">
      <alignment horizontal="left" vertical="center"/>
    </xf>
    <xf numFmtId="0" fontId="1" fillId="0" borderId="0" xfId="0" applyNumberFormat="1" applyFont="1" applyBorder="1" applyAlignment="1">
      <alignment horizontal="center" vertical="center" wrapText="1"/>
    </xf>
    <xf numFmtId="0" fontId="0" fillId="0" borderId="0" xfId="0" quotePrefix="1"/>
    <xf numFmtId="49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P105"/>
  <sheetViews>
    <sheetView tabSelected="1" zoomScaleNormal="100" workbookViewId="0"/>
  </sheetViews>
  <sheetFormatPr defaultRowHeight="12.75" x14ac:dyDescent="0.2"/>
  <cols>
    <col min="1" max="1" width="4.140625" customWidth="1"/>
    <col min="2" max="3" width="8.42578125" customWidth="1"/>
    <col min="4" max="4" width="8.7109375" customWidth="1"/>
    <col min="5" max="5" width="11.28515625" customWidth="1"/>
    <col min="6" max="6" width="11.7109375" customWidth="1"/>
    <col min="7" max="7" width="14.28515625" bestFit="1" customWidth="1"/>
    <col min="8" max="11" width="15" customWidth="1"/>
    <col min="12" max="12" width="31.85546875" bestFit="1" customWidth="1"/>
    <col min="13" max="13" width="18.140625" customWidth="1"/>
    <col min="14" max="14" width="12" customWidth="1"/>
    <col min="15" max="15" width="11" customWidth="1"/>
    <col min="16" max="16" width="10.5703125" customWidth="1"/>
  </cols>
  <sheetData>
    <row r="1" spans="1:16" ht="16.5" x14ac:dyDescent="0.2">
      <c r="B1" s="28" t="str">
        <f>S1_Title</f>
        <v>Протокол проверки результатов Государственной итоговой аттестации девятых классов в 2013 году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18"/>
      <c r="O1" s="2"/>
    </row>
    <row r="2" spans="1:16" ht="16.5" x14ac:dyDescent="0.2">
      <c r="B2" s="28" t="str">
        <f>S1_FileName</f>
        <v>77-г. Москва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18"/>
      <c r="O2" s="2"/>
    </row>
    <row r="3" spans="1:16" ht="16.5" x14ac:dyDescent="0.2">
      <c r="B3" s="29" t="str">
        <f>S1_InstType</f>
        <v xml:space="preserve">Код ОУ: </v>
      </c>
      <c r="C3" s="29"/>
      <c r="D3" s="29"/>
      <c r="E3" s="29"/>
      <c r="F3" s="29"/>
      <c r="G3" s="29"/>
      <c r="H3" s="29"/>
      <c r="I3" s="29"/>
      <c r="J3" s="30" t="str">
        <f>S1_SchoolCode</f>
        <v>71352</v>
      </c>
      <c r="K3" s="30"/>
      <c r="L3" s="30"/>
      <c r="M3" s="30"/>
      <c r="N3" s="19"/>
    </row>
    <row r="4" spans="1:16" ht="16.5" x14ac:dyDescent="0.2">
      <c r="B4" s="28" t="str">
        <f>S1_SubjectCode</f>
        <v>09-Английский язык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18"/>
    </row>
    <row r="5" spans="1:16" ht="17.25" customHeight="1" thickBot="1" x14ac:dyDescent="0.25"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20"/>
      <c r="O5" s="15"/>
    </row>
    <row r="6" spans="1:16" ht="38.25" x14ac:dyDescent="0.2">
      <c r="B6" s="10" t="s">
        <v>1</v>
      </c>
      <c r="C6" s="7" t="str">
        <f>S1_FName1</f>
        <v>Класс</v>
      </c>
      <c r="D6" s="7" t="str">
        <f>S1_FName2</f>
        <v>Код ППЭ</v>
      </c>
      <c r="E6" s="7" t="str">
        <f>S1_FName3</f>
        <v>Аудитория</v>
      </c>
      <c r="F6" s="7" t="str">
        <f>S1_FName4</f>
        <v>Фамилия</v>
      </c>
      <c r="G6" s="7" t="str">
        <f>S1_FName5</f>
        <v>Имя</v>
      </c>
      <c r="H6" s="7" t="str">
        <f>S1_FName6</f>
        <v>Отчество</v>
      </c>
      <c r="I6" s="7" t="str">
        <f>S1_FName13</f>
        <v>Серия документа</v>
      </c>
      <c r="J6" s="7" t="str">
        <f>S1_FName14</f>
        <v>Номер документа</v>
      </c>
      <c r="K6" s="7" t="str">
        <f>S1_FName10</f>
        <v>Задания типа А</v>
      </c>
      <c r="L6" s="7" t="str">
        <f>S1_FName11</f>
        <v>Задания типа В</v>
      </c>
      <c r="M6" s="7" t="str">
        <f>S1_FName12</f>
        <v>Задания типа C</v>
      </c>
      <c r="N6" s="21" t="str">
        <f>S1_FName18</f>
        <v>Верных ответов</v>
      </c>
      <c r="O6" s="21" t="str">
        <f>S1_FName19</f>
        <v>Процент верных ответов</v>
      </c>
      <c r="P6" s="16" t="str">
        <f>S1_FName15</f>
        <v>Оценка</v>
      </c>
    </row>
    <row r="7" spans="1:16" ht="12.75" customHeight="1" x14ac:dyDescent="0.2">
      <c r="A7" s="4"/>
      <c r="B7" s="11">
        <v>1</v>
      </c>
      <c r="C7" s="5" t="s">
        <v>28</v>
      </c>
      <c r="D7" s="5">
        <v>1352</v>
      </c>
      <c r="E7" s="5" t="s">
        <v>29</v>
      </c>
      <c r="F7" s="6" t="s">
        <v>30</v>
      </c>
      <c r="G7" s="6" t="s">
        <v>31</v>
      </c>
      <c r="H7" s="6" t="s">
        <v>32</v>
      </c>
      <c r="I7" s="6" t="s">
        <v>33</v>
      </c>
      <c r="J7" s="6" t="s">
        <v>34</v>
      </c>
      <c r="K7" s="6" t="s">
        <v>35</v>
      </c>
      <c r="L7" s="6" t="s">
        <v>36</v>
      </c>
      <c r="M7" s="6" t="s">
        <v>37</v>
      </c>
      <c r="N7" s="23">
        <v>61</v>
      </c>
      <c r="O7" s="23">
        <v>87</v>
      </c>
      <c r="P7" s="24">
        <v>5</v>
      </c>
    </row>
    <row r="8" spans="1:16" ht="12.75" customHeight="1" x14ac:dyDescent="0.2">
      <c r="A8" s="4"/>
      <c r="B8" s="11">
        <v>2</v>
      </c>
      <c r="C8" s="5" t="s">
        <v>38</v>
      </c>
      <c r="D8" s="5">
        <v>1352</v>
      </c>
      <c r="E8" s="5" t="s">
        <v>39</v>
      </c>
      <c r="F8" s="6" t="s">
        <v>40</v>
      </c>
      <c r="G8" s="6" t="s">
        <v>41</v>
      </c>
      <c r="H8" s="6" t="s">
        <v>42</v>
      </c>
      <c r="I8" s="6" t="s">
        <v>43</v>
      </c>
      <c r="J8" s="6" t="s">
        <v>44</v>
      </c>
      <c r="K8" s="6" t="s">
        <v>45</v>
      </c>
      <c r="L8" s="6" t="s">
        <v>46</v>
      </c>
      <c r="M8" s="6" t="s">
        <v>47</v>
      </c>
      <c r="N8" s="23">
        <v>47</v>
      </c>
      <c r="O8" s="23">
        <v>67</v>
      </c>
      <c r="P8" s="24">
        <v>4</v>
      </c>
    </row>
    <row r="9" spans="1:16" ht="12.75" customHeight="1" x14ac:dyDescent="0.2">
      <c r="A9" s="4"/>
      <c r="B9" s="11">
        <v>3</v>
      </c>
      <c r="C9" s="5" t="s">
        <v>38</v>
      </c>
      <c r="D9" s="5">
        <v>1352</v>
      </c>
      <c r="E9" s="5" t="s">
        <v>48</v>
      </c>
      <c r="F9" s="6" t="s">
        <v>49</v>
      </c>
      <c r="G9" s="6" t="s">
        <v>50</v>
      </c>
      <c r="H9" s="6" t="s">
        <v>51</v>
      </c>
      <c r="I9" s="6" t="s">
        <v>33</v>
      </c>
      <c r="J9" s="6" t="s">
        <v>52</v>
      </c>
      <c r="K9" s="6" t="s">
        <v>53</v>
      </c>
      <c r="L9" s="6" t="s">
        <v>54</v>
      </c>
      <c r="M9" s="6" t="s">
        <v>55</v>
      </c>
      <c r="N9" s="23">
        <v>65</v>
      </c>
      <c r="O9" s="23">
        <v>92</v>
      </c>
      <c r="P9" s="24">
        <v>5</v>
      </c>
    </row>
    <row r="10" spans="1:16" ht="12.75" customHeight="1" x14ac:dyDescent="0.2">
      <c r="A10" s="4"/>
      <c r="B10" s="11">
        <v>4</v>
      </c>
      <c r="C10" s="5" t="s">
        <v>38</v>
      </c>
      <c r="D10" s="5">
        <v>1352</v>
      </c>
      <c r="E10" s="5" t="s">
        <v>48</v>
      </c>
      <c r="F10" s="6" t="s">
        <v>56</v>
      </c>
      <c r="G10" s="6" t="s">
        <v>57</v>
      </c>
      <c r="H10" s="6" t="s">
        <v>58</v>
      </c>
      <c r="I10" s="6" t="s">
        <v>33</v>
      </c>
      <c r="J10" s="6" t="s">
        <v>59</v>
      </c>
      <c r="K10" s="6" t="s">
        <v>35</v>
      </c>
      <c r="L10" s="6" t="s">
        <v>60</v>
      </c>
      <c r="M10" s="6" t="s">
        <v>61</v>
      </c>
      <c r="N10" s="23">
        <v>61</v>
      </c>
      <c r="O10" s="23">
        <v>87</v>
      </c>
      <c r="P10" s="24">
        <v>5</v>
      </c>
    </row>
    <row r="11" spans="1:16" ht="12.75" customHeight="1" x14ac:dyDescent="0.2">
      <c r="A11" s="4"/>
      <c r="B11" s="11">
        <v>5</v>
      </c>
      <c r="C11" s="5" t="s">
        <v>38</v>
      </c>
      <c r="D11" s="5">
        <v>1352</v>
      </c>
      <c r="E11" s="5" t="s">
        <v>62</v>
      </c>
      <c r="F11" s="6" t="s">
        <v>63</v>
      </c>
      <c r="G11" s="6" t="s">
        <v>64</v>
      </c>
      <c r="H11" s="6" t="s">
        <v>65</v>
      </c>
      <c r="I11" s="6" t="s">
        <v>33</v>
      </c>
      <c r="J11" s="6" t="s">
        <v>66</v>
      </c>
      <c r="K11" s="6" t="s">
        <v>35</v>
      </c>
      <c r="L11" s="6" t="s">
        <v>67</v>
      </c>
      <c r="M11" s="6" t="s">
        <v>68</v>
      </c>
      <c r="N11" s="23">
        <v>59</v>
      </c>
      <c r="O11" s="23">
        <v>84</v>
      </c>
      <c r="P11" s="24">
        <v>5</v>
      </c>
    </row>
    <row r="12" spans="1:16" ht="12.75" customHeight="1" x14ac:dyDescent="0.2">
      <c r="A12" s="4"/>
      <c r="B12" s="11">
        <v>6</v>
      </c>
      <c r="C12" s="5" t="s">
        <v>38</v>
      </c>
      <c r="D12" s="5">
        <v>1352</v>
      </c>
      <c r="E12" s="5" t="s">
        <v>39</v>
      </c>
      <c r="F12" s="6" t="s">
        <v>69</v>
      </c>
      <c r="G12" s="6" t="s">
        <v>70</v>
      </c>
      <c r="H12" s="6" t="s">
        <v>71</v>
      </c>
      <c r="I12" s="6" t="s">
        <v>33</v>
      </c>
      <c r="J12" s="6" t="s">
        <v>72</v>
      </c>
      <c r="K12" s="6" t="s">
        <v>35</v>
      </c>
      <c r="L12" s="6" t="s">
        <v>73</v>
      </c>
      <c r="M12" s="6" t="s">
        <v>74</v>
      </c>
      <c r="N12" s="23">
        <v>64</v>
      </c>
      <c r="O12" s="23">
        <v>91</v>
      </c>
      <c r="P12" s="24">
        <v>5</v>
      </c>
    </row>
    <row r="13" spans="1:16" ht="12.75" customHeight="1" x14ac:dyDescent="0.2">
      <c r="A13" s="4"/>
      <c r="B13" s="11">
        <v>7</v>
      </c>
      <c r="C13" s="5" t="s">
        <v>38</v>
      </c>
      <c r="D13" s="5">
        <v>1352</v>
      </c>
      <c r="E13" s="5" t="s">
        <v>75</v>
      </c>
      <c r="F13" s="6" t="s">
        <v>76</v>
      </c>
      <c r="G13" s="6" t="s">
        <v>77</v>
      </c>
      <c r="H13" s="6" t="s">
        <v>78</v>
      </c>
      <c r="I13" s="6" t="s">
        <v>33</v>
      </c>
      <c r="J13" s="6" t="s">
        <v>79</v>
      </c>
      <c r="K13" s="6" t="s">
        <v>35</v>
      </c>
      <c r="L13" s="6" t="s">
        <v>80</v>
      </c>
      <c r="M13" s="6" t="s">
        <v>81</v>
      </c>
      <c r="N13" s="23">
        <v>62</v>
      </c>
      <c r="O13" s="23">
        <v>88</v>
      </c>
      <c r="P13" s="24">
        <v>5</v>
      </c>
    </row>
    <row r="14" spans="1:16" ht="12.75" customHeight="1" x14ac:dyDescent="0.2">
      <c r="A14" s="4"/>
      <c r="B14" s="11">
        <v>8</v>
      </c>
      <c r="C14" s="5" t="s">
        <v>38</v>
      </c>
      <c r="D14" s="5">
        <v>1352</v>
      </c>
      <c r="E14" s="5" t="s">
        <v>29</v>
      </c>
      <c r="F14" s="6" t="s">
        <v>82</v>
      </c>
      <c r="G14" s="6" t="s">
        <v>31</v>
      </c>
      <c r="H14" s="6" t="s">
        <v>51</v>
      </c>
      <c r="I14" s="6" t="s">
        <v>33</v>
      </c>
      <c r="J14" s="6" t="s">
        <v>83</v>
      </c>
      <c r="K14" s="6" t="s">
        <v>35</v>
      </c>
      <c r="L14" s="6" t="s">
        <v>84</v>
      </c>
      <c r="M14" s="6" t="s">
        <v>85</v>
      </c>
      <c r="N14" s="23">
        <v>63</v>
      </c>
      <c r="O14" s="23">
        <v>90</v>
      </c>
      <c r="P14" s="24">
        <v>5</v>
      </c>
    </row>
    <row r="15" spans="1:16" ht="12.75" customHeight="1" x14ac:dyDescent="0.2">
      <c r="A15" s="4"/>
      <c r="B15" s="11">
        <v>9</v>
      </c>
      <c r="C15" s="5" t="s">
        <v>38</v>
      </c>
      <c r="D15" s="5">
        <v>1352</v>
      </c>
      <c r="E15" s="5" t="s">
        <v>39</v>
      </c>
      <c r="F15" s="6" t="s">
        <v>86</v>
      </c>
      <c r="G15" s="6" t="s">
        <v>87</v>
      </c>
      <c r="H15" s="6" t="s">
        <v>51</v>
      </c>
      <c r="I15" s="6" t="s">
        <v>33</v>
      </c>
      <c r="J15" s="6" t="s">
        <v>88</v>
      </c>
      <c r="K15" s="6" t="s">
        <v>35</v>
      </c>
      <c r="L15" s="6" t="s">
        <v>89</v>
      </c>
      <c r="M15" s="6" t="s">
        <v>90</v>
      </c>
      <c r="N15" s="23">
        <v>65</v>
      </c>
      <c r="O15" s="23">
        <v>92</v>
      </c>
      <c r="P15" s="24">
        <v>5</v>
      </c>
    </row>
    <row r="16" spans="1:16" ht="12.75" customHeight="1" x14ac:dyDescent="0.2">
      <c r="A16" s="4"/>
      <c r="B16" s="11">
        <v>10</v>
      </c>
      <c r="C16" s="5" t="s">
        <v>38</v>
      </c>
      <c r="D16" s="5">
        <v>1352</v>
      </c>
      <c r="E16" s="5" t="s">
        <v>48</v>
      </c>
      <c r="F16" s="6" t="s">
        <v>91</v>
      </c>
      <c r="G16" s="6" t="s">
        <v>92</v>
      </c>
      <c r="H16" s="6" t="s">
        <v>93</v>
      </c>
      <c r="I16" s="6" t="s">
        <v>94</v>
      </c>
      <c r="J16" s="6" t="s">
        <v>95</v>
      </c>
      <c r="K16" s="6" t="s">
        <v>35</v>
      </c>
      <c r="L16" s="6" t="s">
        <v>96</v>
      </c>
      <c r="M16" s="6" t="s">
        <v>97</v>
      </c>
      <c r="N16" s="23">
        <v>69</v>
      </c>
      <c r="O16" s="23">
        <v>98</v>
      </c>
      <c r="P16" s="24">
        <v>5</v>
      </c>
    </row>
    <row r="17" spans="1:16" ht="12.75" customHeight="1" x14ac:dyDescent="0.2">
      <c r="A17" s="4"/>
      <c r="B17" s="11">
        <v>11</v>
      </c>
      <c r="C17" s="5" t="s">
        <v>38</v>
      </c>
      <c r="D17" s="5">
        <v>1352</v>
      </c>
      <c r="E17" s="5" t="s">
        <v>62</v>
      </c>
      <c r="F17" s="6" t="s">
        <v>98</v>
      </c>
      <c r="G17" s="6" t="s">
        <v>99</v>
      </c>
      <c r="H17" s="6" t="s">
        <v>100</v>
      </c>
      <c r="I17" s="6" t="s">
        <v>33</v>
      </c>
      <c r="J17" s="6" t="s">
        <v>101</v>
      </c>
      <c r="K17" s="6" t="s">
        <v>35</v>
      </c>
      <c r="L17" s="6" t="s">
        <v>102</v>
      </c>
      <c r="M17" s="6" t="s">
        <v>103</v>
      </c>
      <c r="N17" s="23">
        <v>65</v>
      </c>
      <c r="O17" s="23">
        <v>92</v>
      </c>
      <c r="P17" s="24">
        <v>5</v>
      </c>
    </row>
    <row r="18" spans="1:16" ht="12.75" customHeight="1" x14ac:dyDescent="0.2">
      <c r="A18" s="4"/>
      <c r="B18" s="11">
        <v>12</v>
      </c>
      <c r="C18" s="5" t="s">
        <v>38</v>
      </c>
      <c r="D18" s="5">
        <v>1352</v>
      </c>
      <c r="E18" s="5" t="s">
        <v>62</v>
      </c>
      <c r="F18" s="6" t="s">
        <v>104</v>
      </c>
      <c r="G18" s="6" t="s">
        <v>105</v>
      </c>
      <c r="H18" s="6" t="s">
        <v>106</v>
      </c>
      <c r="I18" s="6" t="s">
        <v>33</v>
      </c>
      <c r="J18" s="6" t="s">
        <v>107</v>
      </c>
      <c r="K18" s="6" t="s">
        <v>35</v>
      </c>
      <c r="L18" s="6" t="s">
        <v>96</v>
      </c>
      <c r="M18" s="6" t="s">
        <v>108</v>
      </c>
      <c r="N18" s="23">
        <v>68</v>
      </c>
      <c r="O18" s="23">
        <v>97</v>
      </c>
      <c r="P18" s="24">
        <v>5</v>
      </c>
    </row>
    <row r="19" spans="1:16" ht="12.75" customHeight="1" x14ac:dyDescent="0.2">
      <c r="A19" s="4"/>
      <c r="B19" s="11">
        <v>13</v>
      </c>
      <c r="C19" s="5" t="s">
        <v>38</v>
      </c>
      <c r="D19" s="5">
        <v>1352</v>
      </c>
      <c r="E19" s="5" t="s">
        <v>109</v>
      </c>
      <c r="F19" s="6" t="s">
        <v>110</v>
      </c>
      <c r="G19" s="6" t="s">
        <v>111</v>
      </c>
      <c r="H19" s="6" t="s">
        <v>112</v>
      </c>
      <c r="I19" s="6" t="s">
        <v>33</v>
      </c>
      <c r="J19" s="6" t="s">
        <v>113</v>
      </c>
      <c r="K19" s="6" t="s">
        <v>35</v>
      </c>
      <c r="L19" s="6" t="s">
        <v>114</v>
      </c>
      <c r="M19" s="6" t="s">
        <v>115</v>
      </c>
      <c r="N19" s="23">
        <v>66</v>
      </c>
      <c r="O19" s="23">
        <v>94</v>
      </c>
      <c r="P19" s="24">
        <v>5</v>
      </c>
    </row>
    <row r="20" spans="1:16" ht="12.75" customHeight="1" x14ac:dyDescent="0.2">
      <c r="A20" s="4"/>
      <c r="B20" s="11">
        <v>14</v>
      </c>
      <c r="C20" s="5" t="s">
        <v>38</v>
      </c>
      <c r="D20" s="5">
        <v>1352</v>
      </c>
      <c r="E20" s="5" t="s">
        <v>62</v>
      </c>
      <c r="F20" s="6" t="s">
        <v>116</v>
      </c>
      <c r="G20" s="6" t="s">
        <v>77</v>
      </c>
      <c r="H20" s="6" t="s">
        <v>117</v>
      </c>
      <c r="I20" s="6" t="s">
        <v>33</v>
      </c>
      <c r="J20" s="6" t="s">
        <v>118</v>
      </c>
      <c r="K20" s="6" t="s">
        <v>35</v>
      </c>
      <c r="L20" s="6" t="s">
        <v>119</v>
      </c>
      <c r="M20" s="6" t="s">
        <v>120</v>
      </c>
      <c r="N20" s="23">
        <v>63</v>
      </c>
      <c r="O20" s="23">
        <v>90</v>
      </c>
      <c r="P20" s="24">
        <v>5</v>
      </c>
    </row>
    <row r="21" spans="1:16" ht="12.75" customHeight="1" x14ac:dyDescent="0.2">
      <c r="A21" s="4"/>
      <c r="B21" s="11">
        <v>15</v>
      </c>
      <c r="C21" s="5" t="s">
        <v>38</v>
      </c>
      <c r="D21" s="5">
        <v>1352</v>
      </c>
      <c r="E21" s="5" t="s">
        <v>121</v>
      </c>
      <c r="F21" s="6" t="s">
        <v>122</v>
      </c>
      <c r="G21" s="6" t="s">
        <v>123</v>
      </c>
      <c r="H21" s="6" t="s">
        <v>124</v>
      </c>
      <c r="I21" s="6" t="s">
        <v>125</v>
      </c>
      <c r="J21" s="6" t="s">
        <v>126</v>
      </c>
      <c r="K21" s="6" t="s">
        <v>127</v>
      </c>
      <c r="L21" s="6" t="s">
        <v>89</v>
      </c>
      <c r="M21" s="6" t="s">
        <v>128</v>
      </c>
      <c r="N21" s="23">
        <v>66</v>
      </c>
      <c r="O21" s="23">
        <v>94</v>
      </c>
      <c r="P21" s="24">
        <v>5</v>
      </c>
    </row>
    <row r="22" spans="1:16" ht="12.75" customHeight="1" x14ac:dyDescent="0.2">
      <c r="A22" s="4"/>
      <c r="B22" s="11">
        <v>16</v>
      </c>
      <c r="C22" s="5" t="s">
        <v>38</v>
      </c>
      <c r="D22" s="5">
        <v>1352</v>
      </c>
      <c r="E22" s="5" t="s">
        <v>75</v>
      </c>
      <c r="F22" s="6" t="s">
        <v>129</v>
      </c>
      <c r="G22" s="6" t="s">
        <v>130</v>
      </c>
      <c r="H22" s="6" t="s">
        <v>131</v>
      </c>
      <c r="I22" s="6" t="s">
        <v>33</v>
      </c>
      <c r="J22" s="6" t="s">
        <v>132</v>
      </c>
      <c r="K22" s="6" t="s">
        <v>133</v>
      </c>
      <c r="L22" s="6" t="s">
        <v>134</v>
      </c>
      <c r="M22" s="6" t="s">
        <v>135</v>
      </c>
      <c r="N22" s="23">
        <v>52</v>
      </c>
      <c r="O22" s="23">
        <v>74</v>
      </c>
      <c r="P22" s="24">
        <v>4</v>
      </c>
    </row>
    <row r="23" spans="1:16" ht="12.75" customHeight="1" x14ac:dyDescent="0.2">
      <c r="A23" s="4"/>
      <c r="B23" s="11">
        <v>17</v>
      </c>
      <c r="C23" s="5" t="s">
        <v>38</v>
      </c>
      <c r="D23" s="5">
        <v>1352</v>
      </c>
      <c r="E23" s="5" t="s">
        <v>109</v>
      </c>
      <c r="F23" s="6" t="s">
        <v>136</v>
      </c>
      <c r="G23" s="6" t="s">
        <v>137</v>
      </c>
      <c r="H23" s="6" t="s">
        <v>124</v>
      </c>
      <c r="I23" s="6" t="s">
        <v>33</v>
      </c>
      <c r="J23" s="6" t="s">
        <v>138</v>
      </c>
      <c r="K23" s="6" t="s">
        <v>139</v>
      </c>
      <c r="L23" s="6" t="s">
        <v>140</v>
      </c>
      <c r="M23" s="6" t="s">
        <v>141</v>
      </c>
      <c r="N23" s="23">
        <v>46</v>
      </c>
      <c r="O23" s="23">
        <v>65</v>
      </c>
      <c r="P23" s="24">
        <v>4</v>
      </c>
    </row>
    <row r="24" spans="1:16" ht="12.75" customHeight="1" x14ac:dyDescent="0.2">
      <c r="A24" s="4"/>
      <c r="B24" s="11">
        <v>18</v>
      </c>
      <c r="C24" s="5" t="s">
        <v>38</v>
      </c>
      <c r="D24" s="5">
        <v>1352</v>
      </c>
      <c r="E24" s="5" t="s">
        <v>39</v>
      </c>
      <c r="F24" s="6" t="s">
        <v>142</v>
      </c>
      <c r="G24" s="6" t="s">
        <v>143</v>
      </c>
      <c r="H24" s="6" t="s">
        <v>144</v>
      </c>
      <c r="I24" s="6" t="s">
        <v>33</v>
      </c>
      <c r="J24" s="6" t="s">
        <v>145</v>
      </c>
      <c r="K24" s="6" t="s">
        <v>146</v>
      </c>
      <c r="L24" s="6" t="s">
        <v>147</v>
      </c>
      <c r="M24" s="6" t="s">
        <v>148</v>
      </c>
      <c r="N24" s="23">
        <v>57</v>
      </c>
      <c r="O24" s="23">
        <v>81</v>
      </c>
      <c r="P24" s="24">
        <v>4</v>
      </c>
    </row>
    <row r="25" spans="1:16" ht="12.75" customHeight="1" x14ac:dyDescent="0.2">
      <c r="A25" s="4"/>
      <c r="B25" s="11">
        <v>19</v>
      </c>
      <c r="C25" s="5" t="s">
        <v>38</v>
      </c>
      <c r="D25" s="5">
        <v>1352</v>
      </c>
      <c r="E25" s="5" t="s">
        <v>48</v>
      </c>
      <c r="F25" s="6" t="s">
        <v>149</v>
      </c>
      <c r="G25" s="6" t="s">
        <v>150</v>
      </c>
      <c r="H25" s="6" t="s">
        <v>151</v>
      </c>
      <c r="I25" s="6" t="s">
        <v>33</v>
      </c>
      <c r="J25" s="6" t="s">
        <v>152</v>
      </c>
      <c r="K25" s="6" t="s">
        <v>35</v>
      </c>
      <c r="L25" s="6" t="s">
        <v>96</v>
      </c>
      <c r="M25" s="6" t="s">
        <v>153</v>
      </c>
      <c r="N25" s="23">
        <v>66</v>
      </c>
      <c r="O25" s="23">
        <v>94</v>
      </c>
      <c r="P25" s="24">
        <v>5</v>
      </c>
    </row>
    <row r="26" spans="1:16" ht="12.75" customHeight="1" x14ac:dyDescent="0.2">
      <c r="A26" s="4"/>
      <c r="B26" s="11">
        <v>20</v>
      </c>
      <c r="C26" s="5" t="s">
        <v>38</v>
      </c>
      <c r="D26" s="5">
        <v>1352</v>
      </c>
      <c r="E26" s="5" t="s">
        <v>39</v>
      </c>
      <c r="F26" s="6" t="s">
        <v>154</v>
      </c>
      <c r="G26" s="6" t="s">
        <v>155</v>
      </c>
      <c r="H26" s="6" t="s">
        <v>156</v>
      </c>
      <c r="I26" s="6" t="s">
        <v>33</v>
      </c>
      <c r="J26" s="6" t="s">
        <v>157</v>
      </c>
      <c r="K26" s="6" t="s">
        <v>35</v>
      </c>
      <c r="L26" s="6" t="s">
        <v>96</v>
      </c>
      <c r="M26" s="6" t="s">
        <v>158</v>
      </c>
      <c r="N26" s="23">
        <v>66</v>
      </c>
      <c r="O26" s="23">
        <v>94</v>
      </c>
      <c r="P26" s="24">
        <v>5</v>
      </c>
    </row>
    <row r="27" spans="1:16" ht="12.75" customHeight="1" x14ac:dyDescent="0.2">
      <c r="A27" s="4"/>
      <c r="B27" s="11">
        <v>21</v>
      </c>
      <c r="C27" s="5" t="s">
        <v>38</v>
      </c>
      <c r="D27" s="5">
        <v>1352</v>
      </c>
      <c r="E27" s="5" t="s">
        <v>109</v>
      </c>
      <c r="F27" s="6" t="s">
        <v>159</v>
      </c>
      <c r="G27" s="6" t="s">
        <v>160</v>
      </c>
      <c r="H27" s="6" t="s">
        <v>161</v>
      </c>
      <c r="I27" s="6" t="s">
        <v>33</v>
      </c>
      <c r="J27" s="6" t="s">
        <v>162</v>
      </c>
      <c r="K27" s="6" t="s">
        <v>163</v>
      </c>
      <c r="L27" s="6" t="s">
        <v>164</v>
      </c>
      <c r="M27" s="6" t="s">
        <v>165</v>
      </c>
      <c r="N27" s="23">
        <v>57</v>
      </c>
      <c r="O27" s="23">
        <v>81</v>
      </c>
      <c r="P27" s="24">
        <v>4</v>
      </c>
    </row>
    <row r="28" spans="1:16" ht="12.75" customHeight="1" x14ac:dyDescent="0.2">
      <c r="A28" s="4"/>
      <c r="B28" s="11">
        <v>22</v>
      </c>
      <c r="C28" s="5" t="s">
        <v>38</v>
      </c>
      <c r="D28" s="5">
        <v>1352</v>
      </c>
      <c r="E28" s="5" t="s">
        <v>62</v>
      </c>
      <c r="F28" s="6" t="s">
        <v>166</v>
      </c>
      <c r="G28" s="6" t="s">
        <v>167</v>
      </c>
      <c r="H28" s="6" t="s">
        <v>168</v>
      </c>
      <c r="I28" s="6" t="s">
        <v>33</v>
      </c>
      <c r="J28" s="6" t="s">
        <v>169</v>
      </c>
      <c r="K28" s="6" t="s">
        <v>127</v>
      </c>
      <c r="L28" s="6" t="s">
        <v>170</v>
      </c>
      <c r="M28" s="6" t="s">
        <v>148</v>
      </c>
      <c r="N28" s="23">
        <v>64</v>
      </c>
      <c r="O28" s="23">
        <v>91</v>
      </c>
      <c r="P28" s="24">
        <v>5</v>
      </c>
    </row>
    <row r="29" spans="1:16" ht="12.75" customHeight="1" x14ac:dyDescent="0.2">
      <c r="A29" s="4"/>
      <c r="B29" s="11">
        <v>23</v>
      </c>
      <c r="C29" s="5" t="s">
        <v>38</v>
      </c>
      <c r="D29" s="5">
        <v>1352</v>
      </c>
      <c r="E29" s="5" t="s">
        <v>48</v>
      </c>
      <c r="F29" s="6" t="s">
        <v>171</v>
      </c>
      <c r="G29" s="6" t="s">
        <v>172</v>
      </c>
      <c r="H29" s="6" t="s">
        <v>173</v>
      </c>
      <c r="I29" s="6" t="s">
        <v>33</v>
      </c>
      <c r="J29" s="6" t="s">
        <v>174</v>
      </c>
      <c r="K29" s="6" t="s">
        <v>175</v>
      </c>
      <c r="L29" s="6" t="s">
        <v>176</v>
      </c>
      <c r="M29" s="6" t="s">
        <v>128</v>
      </c>
      <c r="N29" s="23">
        <v>57</v>
      </c>
      <c r="O29" s="23">
        <v>81</v>
      </c>
      <c r="P29" s="24">
        <v>4</v>
      </c>
    </row>
    <row r="30" spans="1:16" ht="12.75" customHeight="1" x14ac:dyDescent="0.2">
      <c r="A30" s="4"/>
      <c r="B30" s="11">
        <v>24</v>
      </c>
      <c r="C30" s="5" t="s">
        <v>38</v>
      </c>
      <c r="D30" s="5">
        <v>1352</v>
      </c>
      <c r="E30" s="5" t="s">
        <v>121</v>
      </c>
      <c r="F30" s="6" t="s">
        <v>177</v>
      </c>
      <c r="G30" s="6" t="s">
        <v>178</v>
      </c>
      <c r="H30" s="6" t="s">
        <v>32</v>
      </c>
      <c r="I30" s="6" t="s">
        <v>33</v>
      </c>
      <c r="J30" s="6" t="s">
        <v>179</v>
      </c>
      <c r="K30" s="6" t="s">
        <v>180</v>
      </c>
      <c r="L30" s="6" t="s">
        <v>181</v>
      </c>
      <c r="M30" s="6" t="s">
        <v>182</v>
      </c>
      <c r="N30" s="23">
        <v>66</v>
      </c>
      <c r="O30" s="23">
        <v>94</v>
      </c>
      <c r="P30" s="24">
        <v>5</v>
      </c>
    </row>
    <row r="31" spans="1:16" ht="12.75" customHeight="1" x14ac:dyDescent="0.2">
      <c r="A31" s="4"/>
      <c r="B31" s="11">
        <v>25</v>
      </c>
      <c r="C31" s="5" t="s">
        <v>38</v>
      </c>
      <c r="D31" s="5">
        <v>1352</v>
      </c>
      <c r="E31" s="5" t="s">
        <v>75</v>
      </c>
      <c r="F31" s="6" t="s">
        <v>183</v>
      </c>
      <c r="G31" s="6" t="s">
        <v>184</v>
      </c>
      <c r="H31" s="6" t="s">
        <v>106</v>
      </c>
      <c r="I31" s="6" t="s">
        <v>33</v>
      </c>
      <c r="J31" s="6" t="s">
        <v>185</v>
      </c>
      <c r="K31" s="6" t="s">
        <v>35</v>
      </c>
      <c r="L31" s="6" t="s">
        <v>186</v>
      </c>
      <c r="M31" s="6" t="s">
        <v>187</v>
      </c>
      <c r="N31" s="23">
        <v>60</v>
      </c>
      <c r="O31" s="23">
        <v>85</v>
      </c>
      <c r="P31" s="24">
        <v>5</v>
      </c>
    </row>
    <row r="32" spans="1:16" ht="12.75" customHeight="1" x14ac:dyDescent="0.2">
      <c r="A32" s="4"/>
      <c r="B32" s="11">
        <v>26</v>
      </c>
      <c r="C32" s="5" t="s">
        <v>38</v>
      </c>
      <c r="D32" s="5">
        <v>1352</v>
      </c>
      <c r="E32" s="5" t="s">
        <v>62</v>
      </c>
      <c r="F32" s="6" t="s">
        <v>183</v>
      </c>
      <c r="G32" s="6" t="s">
        <v>188</v>
      </c>
      <c r="H32" s="6" t="s">
        <v>117</v>
      </c>
      <c r="I32" s="6" t="s">
        <v>33</v>
      </c>
      <c r="J32" s="6" t="s">
        <v>189</v>
      </c>
      <c r="K32" s="6" t="s">
        <v>35</v>
      </c>
      <c r="L32" s="6" t="s">
        <v>190</v>
      </c>
      <c r="M32" s="6" t="s">
        <v>191</v>
      </c>
      <c r="N32" s="23">
        <v>63</v>
      </c>
      <c r="O32" s="23">
        <v>90</v>
      </c>
      <c r="P32" s="24">
        <v>5</v>
      </c>
    </row>
    <row r="33" spans="1:16" ht="12.75" customHeight="1" x14ac:dyDescent="0.2">
      <c r="A33" s="4"/>
      <c r="B33" s="11">
        <v>27</v>
      </c>
      <c r="C33" s="5" t="s">
        <v>38</v>
      </c>
      <c r="D33" s="5">
        <v>1352</v>
      </c>
      <c r="E33" s="5" t="s">
        <v>39</v>
      </c>
      <c r="F33" s="6" t="s">
        <v>192</v>
      </c>
      <c r="G33" s="6" t="s">
        <v>193</v>
      </c>
      <c r="H33" s="6" t="s">
        <v>194</v>
      </c>
      <c r="I33" s="6" t="s">
        <v>33</v>
      </c>
      <c r="J33" s="6" t="s">
        <v>195</v>
      </c>
      <c r="K33" s="6" t="s">
        <v>35</v>
      </c>
      <c r="L33" s="6" t="s">
        <v>196</v>
      </c>
      <c r="M33" s="6" t="s">
        <v>197</v>
      </c>
      <c r="N33" s="23">
        <v>67</v>
      </c>
      <c r="O33" s="23">
        <v>95</v>
      </c>
      <c r="P33" s="24">
        <v>5</v>
      </c>
    </row>
    <row r="34" spans="1:16" ht="12.75" customHeight="1" x14ac:dyDescent="0.2">
      <c r="A34" s="4"/>
      <c r="B34" s="11">
        <v>28</v>
      </c>
      <c r="C34" s="5" t="s">
        <v>38</v>
      </c>
      <c r="D34" s="5">
        <v>1352</v>
      </c>
      <c r="E34" s="5" t="s">
        <v>109</v>
      </c>
      <c r="F34" s="6" t="s">
        <v>198</v>
      </c>
      <c r="G34" s="6" t="s">
        <v>199</v>
      </c>
      <c r="H34" s="6" t="s">
        <v>194</v>
      </c>
      <c r="I34" s="6" t="s">
        <v>33</v>
      </c>
      <c r="J34" s="6" t="s">
        <v>200</v>
      </c>
      <c r="K34" s="6" t="s">
        <v>35</v>
      </c>
      <c r="L34" s="6" t="s">
        <v>201</v>
      </c>
      <c r="M34" s="6" t="s">
        <v>202</v>
      </c>
      <c r="N34" s="23">
        <v>62</v>
      </c>
      <c r="O34" s="23">
        <v>88</v>
      </c>
      <c r="P34" s="24">
        <v>5</v>
      </c>
    </row>
    <row r="35" spans="1:16" ht="12.75" customHeight="1" x14ac:dyDescent="0.2">
      <c r="A35" s="4"/>
      <c r="B35" s="11">
        <v>29</v>
      </c>
      <c r="C35" s="5" t="s">
        <v>38</v>
      </c>
      <c r="D35" s="5">
        <v>1352</v>
      </c>
      <c r="E35" s="5" t="s">
        <v>121</v>
      </c>
      <c r="F35" s="6" t="s">
        <v>203</v>
      </c>
      <c r="G35" s="6" t="s">
        <v>204</v>
      </c>
      <c r="H35" s="6" t="s">
        <v>124</v>
      </c>
      <c r="I35" s="6" t="s">
        <v>33</v>
      </c>
      <c r="J35" s="6" t="s">
        <v>205</v>
      </c>
      <c r="K35" s="6" t="s">
        <v>35</v>
      </c>
      <c r="L35" s="6" t="s">
        <v>181</v>
      </c>
      <c r="M35" s="6" t="s">
        <v>206</v>
      </c>
      <c r="N35" s="23">
        <v>63</v>
      </c>
      <c r="O35" s="23">
        <v>90</v>
      </c>
      <c r="P35" s="24">
        <v>5</v>
      </c>
    </row>
    <row r="36" spans="1:16" ht="12.75" customHeight="1" x14ac:dyDescent="0.2">
      <c r="A36" s="4"/>
      <c r="B36" s="11">
        <v>30</v>
      </c>
      <c r="C36" s="5" t="s">
        <v>38</v>
      </c>
      <c r="D36" s="5">
        <v>1352</v>
      </c>
      <c r="E36" s="5" t="s">
        <v>75</v>
      </c>
      <c r="F36" s="6" t="s">
        <v>207</v>
      </c>
      <c r="G36" s="6" t="s">
        <v>208</v>
      </c>
      <c r="H36" s="6" t="s">
        <v>209</v>
      </c>
      <c r="I36" s="6" t="s">
        <v>33</v>
      </c>
      <c r="J36" s="6" t="s">
        <v>210</v>
      </c>
      <c r="K36" s="6" t="s">
        <v>127</v>
      </c>
      <c r="L36" s="6" t="s">
        <v>211</v>
      </c>
      <c r="M36" s="6" t="s">
        <v>212</v>
      </c>
      <c r="N36" s="23">
        <v>62</v>
      </c>
      <c r="O36" s="23">
        <v>88</v>
      </c>
      <c r="P36" s="24">
        <v>5</v>
      </c>
    </row>
    <row r="37" spans="1:16" ht="12.75" customHeight="1" x14ac:dyDescent="0.2">
      <c r="A37" s="4"/>
      <c r="B37" s="11">
        <v>31</v>
      </c>
      <c r="C37" s="5" t="s">
        <v>38</v>
      </c>
      <c r="D37" s="5">
        <v>1352</v>
      </c>
      <c r="E37" s="5" t="s">
        <v>75</v>
      </c>
      <c r="F37" s="6" t="s">
        <v>213</v>
      </c>
      <c r="G37" s="6" t="s">
        <v>214</v>
      </c>
      <c r="H37" s="6" t="s">
        <v>215</v>
      </c>
      <c r="I37" s="6" t="s">
        <v>216</v>
      </c>
      <c r="J37" s="6" t="s">
        <v>217</v>
      </c>
      <c r="K37" s="6" t="s">
        <v>35</v>
      </c>
      <c r="L37" s="6" t="s">
        <v>218</v>
      </c>
      <c r="M37" s="6" t="s">
        <v>197</v>
      </c>
      <c r="N37" s="23">
        <v>68</v>
      </c>
      <c r="O37" s="23">
        <v>97</v>
      </c>
      <c r="P37" s="24">
        <v>5</v>
      </c>
    </row>
    <row r="38" spans="1:16" ht="12.75" customHeight="1" x14ac:dyDescent="0.2">
      <c r="A38" s="4"/>
      <c r="B38" s="11">
        <v>32</v>
      </c>
      <c r="C38" s="5" t="s">
        <v>38</v>
      </c>
      <c r="D38" s="5">
        <v>1352</v>
      </c>
      <c r="E38" s="5" t="s">
        <v>121</v>
      </c>
      <c r="F38" s="6" t="s">
        <v>219</v>
      </c>
      <c r="G38" s="6" t="s">
        <v>220</v>
      </c>
      <c r="H38" s="6" t="s">
        <v>221</v>
      </c>
      <c r="I38" s="6" t="s">
        <v>33</v>
      </c>
      <c r="J38" s="6" t="s">
        <v>222</v>
      </c>
      <c r="K38" s="6" t="s">
        <v>223</v>
      </c>
      <c r="L38" s="6" t="s">
        <v>96</v>
      </c>
      <c r="M38" s="6" t="s">
        <v>197</v>
      </c>
      <c r="N38" s="23">
        <v>69</v>
      </c>
      <c r="O38" s="23">
        <v>98</v>
      </c>
      <c r="P38" s="24">
        <v>5</v>
      </c>
    </row>
    <row r="39" spans="1:16" ht="12.75" customHeight="1" x14ac:dyDescent="0.2">
      <c r="A39" s="4"/>
      <c r="B39" s="11">
        <v>33</v>
      </c>
      <c r="C39" s="5" t="s">
        <v>38</v>
      </c>
      <c r="D39" s="5">
        <v>1352</v>
      </c>
      <c r="E39" s="5" t="s">
        <v>121</v>
      </c>
      <c r="F39" s="6" t="s">
        <v>224</v>
      </c>
      <c r="G39" s="6" t="s">
        <v>225</v>
      </c>
      <c r="H39" s="6" t="s">
        <v>226</v>
      </c>
      <c r="I39" s="6" t="s">
        <v>33</v>
      </c>
      <c r="J39" s="6" t="s">
        <v>227</v>
      </c>
      <c r="K39" s="6" t="s">
        <v>228</v>
      </c>
      <c r="L39" s="6" t="s">
        <v>229</v>
      </c>
      <c r="M39" s="6" t="s">
        <v>230</v>
      </c>
      <c r="N39" s="23">
        <v>50</v>
      </c>
      <c r="O39" s="23">
        <v>71</v>
      </c>
      <c r="P39" s="24">
        <v>4</v>
      </c>
    </row>
    <row r="40" spans="1:16" ht="12.75" customHeight="1" x14ac:dyDescent="0.2">
      <c r="A40" s="4"/>
      <c r="B40" s="11">
        <v>34</v>
      </c>
      <c r="C40" s="5" t="s">
        <v>38</v>
      </c>
      <c r="D40" s="5">
        <v>1352</v>
      </c>
      <c r="E40" s="5" t="s">
        <v>75</v>
      </c>
      <c r="F40" s="6" t="s">
        <v>231</v>
      </c>
      <c r="G40" s="6" t="s">
        <v>232</v>
      </c>
      <c r="H40" s="6" t="s">
        <v>51</v>
      </c>
      <c r="I40" s="6" t="s">
        <v>33</v>
      </c>
      <c r="J40" s="6" t="s">
        <v>233</v>
      </c>
      <c r="K40" s="6" t="s">
        <v>35</v>
      </c>
      <c r="L40" s="6" t="s">
        <v>234</v>
      </c>
      <c r="M40" s="6" t="s">
        <v>235</v>
      </c>
      <c r="N40" s="23">
        <v>60</v>
      </c>
      <c r="O40" s="23">
        <v>85</v>
      </c>
      <c r="P40" s="24">
        <v>5</v>
      </c>
    </row>
    <row r="41" spans="1:16" ht="12.75" customHeight="1" x14ac:dyDescent="0.2">
      <c r="A41" s="4"/>
      <c r="B41" s="11">
        <v>35</v>
      </c>
      <c r="C41" s="5" t="s">
        <v>38</v>
      </c>
      <c r="D41" s="5">
        <v>1352</v>
      </c>
      <c r="E41" s="5" t="s">
        <v>39</v>
      </c>
      <c r="F41" s="6" t="s">
        <v>236</v>
      </c>
      <c r="G41" s="6" t="s">
        <v>237</v>
      </c>
      <c r="H41" s="6" t="s">
        <v>238</v>
      </c>
      <c r="I41" s="6" t="s">
        <v>33</v>
      </c>
      <c r="J41" s="6" t="s">
        <v>239</v>
      </c>
      <c r="K41" s="6" t="s">
        <v>240</v>
      </c>
      <c r="L41" s="6" t="s">
        <v>241</v>
      </c>
      <c r="M41" s="6" t="s">
        <v>191</v>
      </c>
      <c r="N41" s="23">
        <v>62</v>
      </c>
      <c r="O41" s="23">
        <v>88</v>
      </c>
      <c r="P41" s="24">
        <v>5</v>
      </c>
    </row>
    <row r="42" spans="1:16" ht="12.75" customHeight="1" x14ac:dyDescent="0.2">
      <c r="A42" s="4"/>
      <c r="B42" s="11">
        <v>36</v>
      </c>
      <c r="C42" s="5" t="s">
        <v>38</v>
      </c>
      <c r="D42" s="5">
        <v>1352</v>
      </c>
      <c r="E42" s="5" t="s">
        <v>62</v>
      </c>
      <c r="F42" s="6" t="s">
        <v>242</v>
      </c>
      <c r="G42" s="6" t="s">
        <v>50</v>
      </c>
      <c r="H42" s="6" t="s">
        <v>243</v>
      </c>
      <c r="I42" s="6" t="s">
        <v>216</v>
      </c>
      <c r="J42" s="6" t="s">
        <v>244</v>
      </c>
      <c r="K42" s="6" t="s">
        <v>245</v>
      </c>
      <c r="L42" s="6" t="s">
        <v>246</v>
      </c>
      <c r="M42" s="6" t="s">
        <v>247</v>
      </c>
      <c r="N42" s="23">
        <v>46</v>
      </c>
      <c r="O42" s="23">
        <v>65</v>
      </c>
      <c r="P42" s="24">
        <v>4</v>
      </c>
    </row>
    <row r="43" spans="1:16" ht="12.75" customHeight="1" x14ac:dyDescent="0.2">
      <c r="A43" s="4"/>
      <c r="B43" s="11">
        <v>37</v>
      </c>
      <c r="C43" s="5" t="s">
        <v>38</v>
      </c>
      <c r="D43" s="5">
        <v>1352</v>
      </c>
      <c r="E43" s="5" t="s">
        <v>48</v>
      </c>
      <c r="F43" s="6" t="s">
        <v>248</v>
      </c>
      <c r="G43" s="6" t="s">
        <v>249</v>
      </c>
      <c r="H43" s="6" t="s">
        <v>250</v>
      </c>
      <c r="I43" s="6" t="s">
        <v>33</v>
      </c>
      <c r="J43" s="6" t="s">
        <v>251</v>
      </c>
      <c r="K43" s="6" t="s">
        <v>252</v>
      </c>
      <c r="L43" s="6" t="s">
        <v>253</v>
      </c>
      <c r="M43" s="6" t="s">
        <v>254</v>
      </c>
      <c r="N43" s="23">
        <v>60</v>
      </c>
      <c r="O43" s="23">
        <v>85</v>
      </c>
      <c r="P43" s="24">
        <v>5</v>
      </c>
    </row>
    <row r="44" spans="1:16" ht="12.75" customHeight="1" x14ac:dyDescent="0.2">
      <c r="A44" s="4"/>
      <c r="B44" s="11">
        <v>38</v>
      </c>
      <c r="C44" s="5" t="s">
        <v>38</v>
      </c>
      <c r="D44" s="5">
        <v>1352</v>
      </c>
      <c r="E44" s="5" t="s">
        <v>109</v>
      </c>
      <c r="F44" s="6" t="s">
        <v>255</v>
      </c>
      <c r="G44" s="6" t="s">
        <v>256</v>
      </c>
      <c r="H44" s="6" t="s">
        <v>257</v>
      </c>
      <c r="I44" s="6" t="s">
        <v>33</v>
      </c>
      <c r="J44" s="6" t="s">
        <v>258</v>
      </c>
      <c r="K44" s="6" t="s">
        <v>35</v>
      </c>
      <c r="L44" s="6" t="s">
        <v>186</v>
      </c>
      <c r="M44" s="6" t="s">
        <v>197</v>
      </c>
      <c r="N44" s="23">
        <v>69</v>
      </c>
      <c r="O44" s="23">
        <v>98</v>
      </c>
      <c r="P44" s="24">
        <v>5</v>
      </c>
    </row>
    <row r="45" spans="1:16" ht="12.75" customHeight="1" x14ac:dyDescent="0.2">
      <c r="A45" s="4"/>
      <c r="B45" s="11">
        <v>39</v>
      </c>
      <c r="C45" s="5" t="s">
        <v>38</v>
      </c>
      <c r="D45" s="5">
        <v>1352</v>
      </c>
      <c r="E45" s="5" t="s">
        <v>48</v>
      </c>
      <c r="F45" s="6" t="s">
        <v>255</v>
      </c>
      <c r="G45" s="6" t="s">
        <v>130</v>
      </c>
      <c r="H45" s="6" t="s">
        <v>259</v>
      </c>
      <c r="I45" s="6" t="s">
        <v>33</v>
      </c>
      <c r="J45" s="6" t="s">
        <v>260</v>
      </c>
      <c r="K45" s="6" t="s">
        <v>261</v>
      </c>
      <c r="L45" s="6" t="s">
        <v>262</v>
      </c>
      <c r="M45" s="6" t="s">
        <v>263</v>
      </c>
      <c r="N45" s="23">
        <v>57</v>
      </c>
      <c r="O45" s="23">
        <v>81</v>
      </c>
      <c r="P45" s="24">
        <v>4</v>
      </c>
    </row>
    <row r="46" spans="1:16" ht="12.75" customHeight="1" x14ac:dyDescent="0.2">
      <c r="A46" s="4"/>
      <c r="B46" s="11">
        <v>40</v>
      </c>
      <c r="C46" s="5" t="s">
        <v>38</v>
      </c>
      <c r="D46" s="5">
        <v>1352</v>
      </c>
      <c r="E46" s="5" t="s">
        <v>29</v>
      </c>
      <c r="F46" s="6" t="s">
        <v>264</v>
      </c>
      <c r="G46" s="6" t="s">
        <v>188</v>
      </c>
      <c r="H46" s="6" t="s">
        <v>265</v>
      </c>
      <c r="I46" s="6" t="s">
        <v>33</v>
      </c>
      <c r="J46" s="6" t="s">
        <v>266</v>
      </c>
      <c r="K46" s="6" t="s">
        <v>267</v>
      </c>
      <c r="L46" s="6" t="s">
        <v>268</v>
      </c>
      <c r="M46" s="6" t="s">
        <v>97</v>
      </c>
      <c r="N46" s="23">
        <v>64</v>
      </c>
      <c r="O46" s="23">
        <v>91</v>
      </c>
      <c r="P46" s="24">
        <v>5</v>
      </c>
    </row>
    <row r="47" spans="1:16" ht="12.75" customHeight="1" x14ac:dyDescent="0.2">
      <c r="A47" s="4"/>
      <c r="B47" s="11">
        <v>41</v>
      </c>
      <c r="C47" s="5" t="s">
        <v>38</v>
      </c>
      <c r="D47" s="5">
        <v>1352</v>
      </c>
      <c r="E47" s="5" t="s">
        <v>75</v>
      </c>
      <c r="F47" s="6" t="s">
        <v>269</v>
      </c>
      <c r="G47" s="6" t="s">
        <v>130</v>
      </c>
      <c r="H47" s="6" t="s">
        <v>270</v>
      </c>
      <c r="I47" s="6" t="s">
        <v>33</v>
      </c>
      <c r="J47" s="6" t="s">
        <v>271</v>
      </c>
      <c r="K47" s="6" t="s">
        <v>272</v>
      </c>
      <c r="L47" s="6" t="s">
        <v>273</v>
      </c>
      <c r="M47" s="6" t="s">
        <v>274</v>
      </c>
      <c r="N47" s="23">
        <v>54</v>
      </c>
      <c r="O47" s="23">
        <v>77</v>
      </c>
      <c r="P47" s="24">
        <v>4</v>
      </c>
    </row>
    <row r="48" spans="1:16" ht="12.75" customHeight="1" x14ac:dyDescent="0.2">
      <c r="A48" s="4"/>
      <c r="B48" s="11">
        <v>42</v>
      </c>
      <c r="C48" s="5" t="s">
        <v>38</v>
      </c>
      <c r="D48" s="5">
        <v>1352</v>
      </c>
      <c r="E48" s="5" t="s">
        <v>29</v>
      </c>
      <c r="F48" s="6" t="s">
        <v>275</v>
      </c>
      <c r="G48" s="6" t="s">
        <v>276</v>
      </c>
      <c r="H48" s="6"/>
      <c r="I48" s="6" t="s">
        <v>33</v>
      </c>
      <c r="J48" s="6" t="s">
        <v>277</v>
      </c>
      <c r="K48" s="6" t="s">
        <v>35</v>
      </c>
      <c r="L48" s="6" t="s">
        <v>114</v>
      </c>
      <c r="M48" s="6" t="s">
        <v>278</v>
      </c>
      <c r="N48" s="23">
        <v>64</v>
      </c>
      <c r="O48" s="23">
        <v>91</v>
      </c>
      <c r="P48" s="24">
        <v>5</v>
      </c>
    </row>
    <row r="49" spans="1:16" ht="12.75" customHeight="1" x14ac:dyDescent="0.2">
      <c r="A49" s="4"/>
      <c r="B49" s="11">
        <v>43</v>
      </c>
      <c r="C49" s="5" t="s">
        <v>38</v>
      </c>
      <c r="D49" s="5">
        <v>1352</v>
      </c>
      <c r="E49" s="5" t="s">
        <v>121</v>
      </c>
      <c r="F49" s="6" t="s">
        <v>279</v>
      </c>
      <c r="G49" s="6" t="s">
        <v>130</v>
      </c>
      <c r="H49" s="6" t="s">
        <v>280</v>
      </c>
      <c r="I49" s="6" t="s">
        <v>33</v>
      </c>
      <c r="J49" s="6" t="s">
        <v>281</v>
      </c>
      <c r="K49" s="6" t="s">
        <v>35</v>
      </c>
      <c r="L49" s="6" t="s">
        <v>282</v>
      </c>
      <c r="M49" s="6" t="s">
        <v>283</v>
      </c>
      <c r="N49" s="23">
        <v>66</v>
      </c>
      <c r="O49" s="23">
        <v>94</v>
      </c>
      <c r="P49" s="24">
        <v>5</v>
      </c>
    </row>
    <row r="50" spans="1:16" ht="12.75" customHeight="1" x14ac:dyDescent="0.2">
      <c r="A50" s="4"/>
      <c r="B50" s="11">
        <v>44</v>
      </c>
      <c r="C50" s="5" t="s">
        <v>38</v>
      </c>
      <c r="D50" s="5">
        <v>1352</v>
      </c>
      <c r="E50" s="5" t="s">
        <v>29</v>
      </c>
      <c r="F50" s="6" t="s">
        <v>284</v>
      </c>
      <c r="G50" s="6" t="s">
        <v>70</v>
      </c>
      <c r="H50" s="6" t="s">
        <v>117</v>
      </c>
      <c r="I50" s="6" t="s">
        <v>33</v>
      </c>
      <c r="J50" s="6" t="s">
        <v>285</v>
      </c>
      <c r="K50" s="6" t="s">
        <v>286</v>
      </c>
      <c r="L50" s="6" t="s">
        <v>102</v>
      </c>
      <c r="M50" s="6" t="s">
        <v>287</v>
      </c>
      <c r="N50" s="23">
        <v>62</v>
      </c>
      <c r="O50" s="23">
        <v>88</v>
      </c>
      <c r="P50" s="24">
        <v>5</v>
      </c>
    </row>
    <row r="51" spans="1:16" ht="12.75" customHeight="1" x14ac:dyDescent="0.2">
      <c r="A51" s="4"/>
      <c r="B51" s="11">
        <v>45</v>
      </c>
      <c r="C51" s="5" t="s">
        <v>38</v>
      </c>
      <c r="D51" s="5">
        <v>1352</v>
      </c>
      <c r="E51" s="5" t="s">
        <v>29</v>
      </c>
      <c r="F51" s="6" t="s">
        <v>288</v>
      </c>
      <c r="G51" s="6" t="s">
        <v>289</v>
      </c>
      <c r="H51" s="6" t="s">
        <v>209</v>
      </c>
      <c r="I51" s="6" t="s">
        <v>33</v>
      </c>
      <c r="J51" s="6" t="s">
        <v>290</v>
      </c>
      <c r="K51" s="6" t="s">
        <v>291</v>
      </c>
      <c r="L51" s="6" t="s">
        <v>292</v>
      </c>
      <c r="M51" s="6" t="s">
        <v>293</v>
      </c>
      <c r="N51" s="23">
        <v>61</v>
      </c>
      <c r="O51" s="23">
        <v>87</v>
      </c>
      <c r="P51" s="24">
        <v>5</v>
      </c>
    </row>
    <row r="52" spans="1:16" ht="12.75" customHeight="1" x14ac:dyDescent="0.2">
      <c r="A52" s="4"/>
      <c r="B52" s="11">
        <v>46</v>
      </c>
      <c r="C52" s="5" t="s">
        <v>38</v>
      </c>
      <c r="D52" s="5">
        <v>1352</v>
      </c>
      <c r="E52" s="5" t="s">
        <v>109</v>
      </c>
      <c r="F52" s="6" t="s">
        <v>294</v>
      </c>
      <c r="G52" s="6" t="s">
        <v>70</v>
      </c>
      <c r="H52" s="6" t="s">
        <v>161</v>
      </c>
      <c r="I52" s="6" t="s">
        <v>33</v>
      </c>
      <c r="J52" s="6" t="s">
        <v>295</v>
      </c>
      <c r="K52" s="6" t="s">
        <v>127</v>
      </c>
      <c r="L52" s="6" t="s">
        <v>296</v>
      </c>
      <c r="M52" s="6" t="s">
        <v>297</v>
      </c>
      <c r="N52" s="23">
        <v>53</v>
      </c>
      <c r="O52" s="23">
        <v>75</v>
      </c>
      <c r="P52" s="24">
        <v>4</v>
      </c>
    </row>
    <row r="53" spans="1:16" ht="12.75" customHeight="1" x14ac:dyDescent="0.2">
      <c r="A53" s="4"/>
      <c r="B53" s="11">
        <v>47</v>
      </c>
      <c r="C53" s="5" t="s">
        <v>38</v>
      </c>
      <c r="D53" s="5">
        <v>1352</v>
      </c>
      <c r="E53" s="5" t="s">
        <v>48</v>
      </c>
      <c r="F53" s="6" t="s">
        <v>298</v>
      </c>
      <c r="G53" s="6" t="s">
        <v>188</v>
      </c>
      <c r="H53" s="6" t="s">
        <v>280</v>
      </c>
      <c r="I53" s="6" t="s">
        <v>33</v>
      </c>
      <c r="J53" s="6" t="s">
        <v>299</v>
      </c>
      <c r="K53" s="6" t="s">
        <v>245</v>
      </c>
      <c r="L53" s="6" t="s">
        <v>300</v>
      </c>
      <c r="M53" s="6" t="s">
        <v>103</v>
      </c>
      <c r="N53" s="23">
        <v>61</v>
      </c>
      <c r="O53" s="23">
        <v>87</v>
      </c>
      <c r="P53" s="24">
        <v>5</v>
      </c>
    </row>
    <row r="54" spans="1:16" ht="12.75" customHeight="1" x14ac:dyDescent="0.2">
      <c r="A54" s="4"/>
      <c r="B54" s="11">
        <v>48</v>
      </c>
      <c r="C54" s="5" t="s">
        <v>38</v>
      </c>
      <c r="D54" s="5">
        <v>1352</v>
      </c>
      <c r="E54" s="5" t="s">
        <v>62</v>
      </c>
      <c r="F54" s="6" t="s">
        <v>301</v>
      </c>
      <c r="G54" s="6" t="s">
        <v>302</v>
      </c>
      <c r="H54" s="6" t="s">
        <v>58</v>
      </c>
      <c r="I54" s="6" t="s">
        <v>33</v>
      </c>
      <c r="J54" s="6" t="s">
        <v>303</v>
      </c>
      <c r="K54" s="6" t="s">
        <v>304</v>
      </c>
      <c r="L54" s="6" t="s">
        <v>96</v>
      </c>
      <c r="M54" s="6" t="s">
        <v>197</v>
      </c>
      <c r="N54" s="23">
        <v>69</v>
      </c>
      <c r="O54" s="23">
        <v>98</v>
      </c>
      <c r="P54" s="24">
        <v>5</v>
      </c>
    </row>
    <row r="55" spans="1:16" ht="12.75" customHeight="1" x14ac:dyDescent="0.2">
      <c r="A55" s="4"/>
      <c r="B55" s="11">
        <v>49</v>
      </c>
      <c r="C55" s="5" t="s">
        <v>38</v>
      </c>
      <c r="D55" s="5">
        <v>1352</v>
      </c>
      <c r="E55" s="5" t="s">
        <v>62</v>
      </c>
      <c r="F55" s="6" t="s">
        <v>305</v>
      </c>
      <c r="G55" s="6" t="s">
        <v>306</v>
      </c>
      <c r="H55" s="6" t="s">
        <v>307</v>
      </c>
      <c r="I55" s="6" t="s">
        <v>308</v>
      </c>
      <c r="J55" s="6" t="s">
        <v>309</v>
      </c>
      <c r="K55" s="6" t="s">
        <v>35</v>
      </c>
      <c r="L55" s="6" t="s">
        <v>310</v>
      </c>
      <c r="M55" s="6" t="s">
        <v>311</v>
      </c>
      <c r="N55" s="23">
        <v>65</v>
      </c>
      <c r="O55" s="23">
        <v>92</v>
      </c>
      <c r="P55" s="24">
        <v>5</v>
      </c>
    </row>
    <row r="56" spans="1:16" ht="12.75" customHeight="1" x14ac:dyDescent="0.2">
      <c r="A56" s="4"/>
      <c r="B56" s="11">
        <v>50</v>
      </c>
      <c r="C56" s="5" t="s">
        <v>38</v>
      </c>
      <c r="D56" s="5">
        <v>1352</v>
      </c>
      <c r="E56" s="5" t="s">
        <v>75</v>
      </c>
      <c r="F56" s="6" t="s">
        <v>312</v>
      </c>
      <c r="G56" s="6" t="s">
        <v>70</v>
      </c>
      <c r="H56" s="6" t="s">
        <v>117</v>
      </c>
      <c r="I56" s="6" t="s">
        <v>43</v>
      </c>
      <c r="J56" s="6" t="s">
        <v>313</v>
      </c>
      <c r="K56" s="6" t="s">
        <v>314</v>
      </c>
      <c r="L56" s="6" t="s">
        <v>310</v>
      </c>
      <c r="M56" s="6" t="s">
        <v>103</v>
      </c>
      <c r="N56" s="23">
        <v>62</v>
      </c>
      <c r="O56" s="23">
        <v>88</v>
      </c>
      <c r="P56" s="24">
        <v>5</v>
      </c>
    </row>
    <row r="57" spans="1:16" ht="12.75" customHeight="1" x14ac:dyDescent="0.2">
      <c r="A57" s="4"/>
      <c r="B57" s="11">
        <v>51</v>
      </c>
      <c r="C57" s="5" t="s">
        <v>38</v>
      </c>
      <c r="D57" s="5">
        <v>1352</v>
      </c>
      <c r="E57" s="5" t="s">
        <v>39</v>
      </c>
      <c r="F57" s="6" t="s">
        <v>315</v>
      </c>
      <c r="G57" s="6" t="s">
        <v>111</v>
      </c>
      <c r="H57" s="6" t="s">
        <v>280</v>
      </c>
      <c r="I57" s="6" t="s">
        <v>94</v>
      </c>
      <c r="J57" s="6" t="s">
        <v>316</v>
      </c>
      <c r="K57" s="6" t="s">
        <v>304</v>
      </c>
      <c r="L57" s="6" t="s">
        <v>317</v>
      </c>
      <c r="M57" s="6" t="s">
        <v>318</v>
      </c>
      <c r="N57" s="23">
        <v>63</v>
      </c>
      <c r="O57" s="23">
        <v>90</v>
      </c>
      <c r="P57" s="24">
        <v>5</v>
      </c>
    </row>
    <row r="58" spans="1:16" ht="12.75" customHeight="1" x14ac:dyDescent="0.2">
      <c r="A58" s="4"/>
      <c r="B58" s="11">
        <v>52</v>
      </c>
      <c r="C58" s="5" t="s">
        <v>38</v>
      </c>
      <c r="D58" s="5">
        <v>1352</v>
      </c>
      <c r="E58" s="5" t="s">
        <v>62</v>
      </c>
      <c r="F58" s="6" t="s">
        <v>319</v>
      </c>
      <c r="G58" s="6" t="s">
        <v>320</v>
      </c>
      <c r="H58" s="6" t="s">
        <v>32</v>
      </c>
      <c r="I58" s="6" t="s">
        <v>216</v>
      </c>
      <c r="J58" s="6" t="s">
        <v>321</v>
      </c>
      <c r="K58" s="6" t="s">
        <v>35</v>
      </c>
      <c r="L58" s="6" t="s">
        <v>96</v>
      </c>
      <c r="M58" s="6" t="s">
        <v>322</v>
      </c>
      <c r="N58" s="23">
        <v>69</v>
      </c>
      <c r="O58" s="23">
        <v>98</v>
      </c>
      <c r="P58" s="24">
        <v>5</v>
      </c>
    </row>
    <row r="59" spans="1:16" ht="12.75" customHeight="1" x14ac:dyDescent="0.2">
      <c r="A59" s="4"/>
      <c r="B59" s="11">
        <v>53</v>
      </c>
      <c r="C59" s="5" t="s">
        <v>38</v>
      </c>
      <c r="D59" s="5">
        <v>1352</v>
      </c>
      <c r="E59" s="5" t="s">
        <v>29</v>
      </c>
      <c r="F59" s="6" t="s">
        <v>323</v>
      </c>
      <c r="G59" s="6" t="s">
        <v>289</v>
      </c>
      <c r="H59" s="6" t="s">
        <v>51</v>
      </c>
      <c r="I59" s="6" t="s">
        <v>33</v>
      </c>
      <c r="J59" s="6" t="s">
        <v>324</v>
      </c>
      <c r="K59" s="6" t="s">
        <v>304</v>
      </c>
      <c r="L59" s="6" t="s">
        <v>96</v>
      </c>
      <c r="M59" s="6" t="s">
        <v>325</v>
      </c>
      <c r="N59" s="23">
        <v>52</v>
      </c>
      <c r="O59" s="23">
        <v>74</v>
      </c>
      <c r="P59" s="24">
        <v>4</v>
      </c>
    </row>
    <row r="60" spans="1:16" ht="12.75" customHeight="1" x14ac:dyDescent="0.2">
      <c r="A60" s="4"/>
      <c r="B60" s="11">
        <v>54</v>
      </c>
      <c r="C60" s="5" t="s">
        <v>38</v>
      </c>
      <c r="D60" s="5">
        <v>1352</v>
      </c>
      <c r="E60" s="5" t="s">
        <v>75</v>
      </c>
      <c r="F60" s="6" t="s">
        <v>326</v>
      </c>
      <c r="G60" s="6" t="s">
        <v>204</v>
      </c>
      <c r="H60" s="6" t="s">
        <v>144</v>
      </c>
      <c r="I60" s="6" t="s">
        <v>33</v>
      </c>
      <c r="J60" s="6" t="s">
        <v>327</v>
      </c>
      <c r="K60" s="6" t="s">
        <v>35</v>
      </c>
      <c r="L60" s="6" t="s">
        <v>328</v>
      </c>
      <c r="M60" s="6" t="s">
        <v>329</v>
      </c>
      <c r="N60" s="23">
        <v>66</v>
      </c>
      <c r="O60" s="23">
        <v>94</v>
      </c>
      <c r="P60" s="24">
        <v>5</v>
      </c>
    </row>
    <row r="61" spans="1:16" ht="12.75" customHeight="1" x14ac:dyDescent="0.2">
      <c r="A61" s="4"/>
      <c r="B61" s="11">
        <v>55</v>
      </c>
      <c r="C61" s="5" t="s">
        <v>38</v>
      </c>
      <c r="D61" s="5">
        <v>1352</v>
      </c>
      <c r="E61" s="5" t="s">
        <v>48</v>
      </c>
      <c r="F61" s="6" t="s">
        <v>330</v>
      </c>
      <c r="G61" s="6" t="s">
        <v>208</v>
      </c>
      <c r="H61" s="6" t="s">
        <v>270</v>
      </c>
      <c r="I61" s="6" t="s">
        <v>33</v>
      </c>
      <c r="J61" s="6" t="s">
        <v>331</v>
      </c>
      <c r="K61" s="6" t="s">
        <v>35</v>
      </c>
      <c r="L61" s="6" t="s">
        <v>332</v>
      </c>
      <c r="M61" s="6" t="s">
        <v>333</v>
      </c>
      <c r="N61" s="23">
        <v>54</v>
      </c>
      <c r="O61" s="23">
        <v>77</v>
      </c>
      <c r="P61" s="24">
        <v>4</v>
      </c>
    </row>
    <row r="62" spans="1:16" ht="12.75" customHeight="1" x14ac:dyDescent="0.2">
      <c r="A62" s="4"/>
      <c r="B62" s="11">
        <v>56</v>
      </c>
      <c r="C62" s="5" t="s">
        <v>38</v>
      </c>
      <c r="D62" s="5">
        <v>1352</v>
      </c>
      <c r="E62" s="5" t="s">
        <v>109</v>
      </c>
      <c r="F62" s="6" t="s">
        <v>334</v>
      </c>
      <c r="G62" s="6" t="s">
        <v>335</v>
      </c>
      <c r="H62" s="6" t="s">
        <v>336</v>
      </c>
      <c r="I62" s="6" t="s">
        <v>33</v>
      </c>
      <c r="J62" s="6" t="s">
        <v>337</v>
      </c>
      <c r="K62" s="6" t="s">
        <v>35</v>
      </c>
      <c r="L62" s="6" t="s">
        <v>338</v>
      </c>
      <c r="M62" s="6" t="s">
        <v>339</v>
      </c>
      <c r="N62" s="23">
        <v>62</v>
      </c>
      <c r="O62" s="23">
        <v>88</v>
      </c>
      <c r="P62" s="24">
        <v>5</v>
      </c>
    </row>
    <row r="63" spans="1:16" ht="12.75" customHeight="1" x14ac:dyDescent="0.2">
      <c r="A63" s="4"/>
      <c r="B63" s="11">
        <v>57</v>
      </c>
      <c r="C63" s="5" t="s">
        <v>38</v>
      </c>
      <c r="D63" s="5">
        <v>1352</v>
      </c>
      <c r="E63" s="5" t="s">
        <v>121</v>
      </c>
      <c r="F63" s="6" t="s">
        <v>340</v>
      </c>
      <c r="G63" s="6" t="s">
        <v>188</v>
      </c>
      <c r="H63" s="6" t="s">
        <v>341</v>
      </c>
      <c r="I63" s="6" t="s">
        <v>33</v>
      </c>
      <c r="J63" s="6" t="s">
        <v>342</v>
      </c>
      <c r="K63" s="6" t="s">
        <v>35</v>
      </c>
      <c r="L63" s="6" t="s">
        <v>343</v>
      </c>
      <c r="M63" s="6" t="s">
        <v>344</v>
      </c>
      <c r="N63" s="23">
        <v>52</v>
      </c>
      <c r="O63" s="23">
        <v>74</v>
      </c>
      <c r="P63" s="24">
        <v>4</v>
      </c>
    </row>
    <row r="64" spans="1:16" ht="12.75" customHeight="1" x14ac:dyDescent="0.2">
      <c r="A64" s="4"/>
      <c r="B64" s="11">
        <v>58</v>
      </c>
      <c r="C64" s="5" t="s">
        <v>38</v>
      </c>
      <c r="D64" s="5">
        <v>1352</v>
      </c>
      <c r="E64" s="5" t="s">
        <v>62</v>
      </c>
      <c r="F64" s="6" t="s">
        <v>345</v>
      </c>
      <c r="G64" s="6" t="s">
        <v>143</v>
      </c>
      <c r="H64" s="6" t="s">
        <v>346</v>
      </c>
      <c r="I64" s="6" t="s">
        <v>33</v>
      </c>
      <c r="J64" s="6" t="s">
        <v>347</v>
      </c>
      <c r="K64" s="6" t="s">
        <v>35</v>
      </c>
      <c r="L64" s="6" t="s">
        <v>348</v>
      </c>
      <c r="M64" s="6" t="s">
        <v>349</v>
      </c>
      <c r="N64" s="23">
        <v>64</v>
      </c>
      <c r="O64" s="23">
        <v>91</v>
      </c>
      <c r="P64" s="24">
        <v>5</v>
      </c>
    </row>
    <row r="65" spans="1:16" ht="12.75" customHeight="1" x14ac:dyDescent="0.2">
      <c r="A65" s="4"/>
      <c r="B65" s="11">
        <v>59</v>
      </c>
      <c r="C65" s="5" t="s">
        <v>38</v>
      </c>
      <c r="D65" s="5">
        <v>1352</v>
      </c>
      <c r="E65" s="5" t="s">
        <v>121</v>
      </c>
      <c r="F65" s="6" t="s">
        <v>350</v>
      </c>
      <c r="G65" s="6" t="s">
        <v>351</v>
      </c>
      <c r="H65" s="6" t="s">
        <v>352</v>
      </c>
      <c r="I65" s="6" t="s">
        <v>33</v>
      </c>
      <c r="J65" s="6" t="s">
        <v>353</v>
      </c>
      <c r="K65" s="6" t="s">
        <v>35</v>
      </c>
      <c r="L65" s="6" t="s">
        <v>354</v>
      </c>
      <c r="M65" s="6" t="s">
        <v>355</v>
      </c>
      <c r="N65" s="23">
        <v>64</v>
      </c>
      <c r="O65" s="23">
        <v>91</v>
      </c>
      <c r="P65" s="24">
        <v>5</v>
      </c>
    </row>
    <row r="66" spans="1:16" ht="12.75" customHeight="1" x14ac:dyDescent="0.2">
      <c r="A66" s="4"/>
      <c r="B66" s="11">
        <v>60</v>
      </c>
      <c r="C66" s="5" t="s">
        <v>38</v>
      </c>
      <c r="D66" s="5">
        <v>1352</v>
      </c>
      <c r="E66" s="5" t="s">
        <v>109</v>
      </c>
      <c r="F66" s="6" t="s">
        <v>356</v>
      </c>
      <c r="G66" s="6" t="s">
        <v>357</v>
      </c>
      <c r="H66" s="6" t="s">
        <v>358</v>
      </c>
      <c r="I66" s="6" t="s">
        <v>94</v>
      </c>
      <c r="J66" s="6" t="s">
        <v>359</v>
      </c>
      <c r="K66" s="6" t="s">
        <v>180</v>
      </c>
      <c r="L66" s="6" t="s">
        <v>360</v>
      </c>
      <c r="M66" s="6" t="s">
        <v>361</v>
      </c>
      <c r="N66" s="23">
        <v>56</v>
      </c>
      <c r="O66" s="23">
        <v>80</v>
      </c>
      <c r="P66" s="24">
        <v>4</v>
      </c>
    </row>
    <row r="67" spans="1:16" ht="12.75" customHeight="1" x14ac:dyDescent="0.2">
      <c r="A67" s="4"/>
      <c r="B67" s="11">
        <v>61</v>
      </c>
      <c r="C67" s="5" t="s">
        <v>38</v>
      </c>
      <c r="D67" s="5">
        <v>1352</v>
      </c>
      <c r="E67" s="5" t="s">
        <v>29</v>
      </c>
      <c r="F67" s="6" t="s">
        <v>362</v>
      </c>
      <c r="G67" s="6" t="s">
        <v>204</v>
      </c>
      <c r="H67" s="6" t="s">
        <v>307</v>
      </c>
      <c r="I67" s="6" t="s">
        <v>33</v>
      </c>
      <c r="J67" s="6" t="s">
        <v>363</v>
      </c>
      <c r="K67" s="6" t="s">
        <v>35</v>
      </c>
      <c r="L67" s="6" t="s">
        <v>364</v>
      </c>
      <c r="M67" s="6" t="s">
        <v>197</v>
      </c>
      <c r="N67" s="23">
        <v>69</v>
      </c>
      <c r="O67" s="23">
        <v>98</v>
      </c>
      <c r="P67" s="24">
        <v>5</v>
      </c>
    </row>
    <row r="68" spans="1:16" ht="12.75" customHeight="1" x14ac:dyDescent="0.2">
      <c r="A68" s="4"/>
      <c r="B68" s="11">
        <v>62</v>
      </c>
      <c r="C68" s="5" t="s">
        <v>38</v>
      </c>
      <c r="D68" s="5">
        <v>1352</v>
      </c>
      <c r="E68" s="5" t="s">
        <v>109</v>
      </c>
      <c r="F68" s="6" t="s">
        <v>365</v>
      </c>
      <c r="G68" s="6" t="s">
        <v>366</v>
      </c>
      <c r="H68" s="6" t="s">
        <v>78</v>
      </c>
      <c r="I68" s="6" t="s">
        <v>216</v>
      </c>
      <c r="J68" s="6" t="s">
        <v>367</v>
      </c>
      <c r="K68" s="6" t="s">
        <v>35</v>
      </c>
      <c r="L68" s="6" t="s">
        <v>368</v>
      </c>
      <c r="M68" s="6" t="s">
        <v>369</v>
      </c>
      <c r="N68" s="23">
        <v>59</v>
      </c>
      <c r="O68" s="23">
        <v>84</v>
      </c>
      <c r="P68" s="24">
        <v>5</v>
      </c>
    </row>
    <row r="69" spans="1:16" ht="12.75" customHeight="1" x14ac:dyDescent="0.2">
      <c r="A69" s="4"/>
      <c r="B69" s="11">
        <v>63</v>
      </c>
      <c r="C69" s="5" t="s">
        <v>38</v>
      </c>
      <c r="D69" s="5">
        <v>1352</v>
      </c>
      <c r="E69" s="5" t="s">
        <v>39</v>
      </c>
      <c r="F69" s="6" t="s">
        <v>370</v>
      </c>
      <c r="G69" s="6" t="s">
        <v>371</v>
      </c>
      <c r="H69" s="6" t="s">
        <v>307</v>
      </c>
      <c r="I69" s="6" t="s">
        <v>33</v>
      </c>
      <c r="J69" s="6" t="s">
        <v>372</v>
      </c>
      <c r="K69" s="6" t="s">
        <v>35</v>
      </c>
      <c r="L69" s="6" t="s">
        <v>96</v>
      </c>
      <c r="M69" s="6" t="s">
        <v>373</v>
      </c>
      <c r="N69" s="23">
        <v>68</v>
      </c>
      <c r="O69" s="23">
        <v>97</v>
      </c>
      <c r="P69" s="24">
        <v>5</v>
      </c>
    </row>
    <row r="70" spans="1:16" ht="12.75" customHeight="1" x14ac:dyDescent="0.2">
      <c r="A70" s="4"/>
      <c r="B70" s="11">
        <v>64</v>
      </c>
      <c r="C70" s="5" t="s">
        <v>38</v>
      </c>
      <c r="D70" s="5">
        <v>1352</v>
      </c>
      <c r="E70" s="5" t="s">
        <v>48</v>
      </c>
      <c r="F70" s="6" t="s">
        <v>374</v>
      </c>
      <c r="G70" s="6" t="s">
        <v>375</v>
      </c>
      <c r="H70" s="6" t="s">
        <v>376</v>
      </c>
      <c r="I70" s="6" t="s">
        <v>308</v>
      </c>
      <c r="J70" s="6" t="s">
        <v>377</v>
      </c>
      <c r="K70" s="6" t="s">
        <v>35</v>
      </c>
      <c r="L70" s="6" t="s">
        <v>378</v>
      </c>
      <c r="M70" s="6" t="s">
        <v>379</v>
      </c>
      <c r="N70" s="23">
        <v>67</v>
      </c>
      <c r="O70" s="23">
        <v>95</v>
      </c>
      <c r="P70" s="24">
        <v>5</v>
      </c>
    </row>
    <row r="71" spans="1:16" ht="12.75" customHeight="1" x14ac:dyDescent="0.2">
      <c r="A71" s="4"/>
      <c r="B71" s="11">
        <v>65</v>
      </c>
      <c r="C71" s="5" t="s">
        <v>38</v>
      </c>
      <c r="D71" s="5">
        <v>1352</v>
      </c>
      <c r="E71" s="5" t="s">
        <v>29</v>
      </c>
      <c r="F71" s="6" t="s">
        <v>380</v>
      </c>
      <c r="G71" s="6" t="s">
        <v>143</v>
      </c>
      <c r="H71" s="6" t="s">
        <v>346</v>
      </c>
      <c r="I71" s="6" t="s">
        <v>33</v>
      </c>
      <c r="J71" s="6" t="s">
        <v>381</v>
      </c>
      <c r="K71" s="6" t="s">
        <v>35</v>
      </c>
      <c r="L71" s="6" t="s">
        <v>96</v>
      </c>
      <c r="M71" s="6" t="s">
        <v>382</v>
      </c>
      <c r="N71" s="23">
        <v>65</v>
      </c>
      <c r="O71" s="23">
        <v>92</v>
      </c>
      <c r="P71" s="24">
        <v>5</v>
      </c>
    </row>
    <row r="72" spans="1:16" ht="12.75" customHeight="1" x14ac:dyDescent="0.2">
      <c r="A72" s="4"/>
      <c r="B72" s="11">
        <v>66</v>
      </c>
      <c r="C72" s="5" t="s">
        <v>38</v>
      </c>
      <c r="D72" s="5">
        <v>1352</v>
      </c>
      <c r="E72" s="5" t="s">
        <v>29</v>
      </c>
      <c r="F72" s="6" t="s">
        <v>383</v>
      </c>
      <c r="G72" s="6" t="s">
        <v>57</v>
      </c>
      <c r="H72" s="6" t="s">
        <v>346</v>
      </c>
      <c r="I72" s="6" t="s">
        <v>33</v>
      </c>
      <c r="J72" s="6" t="s">
        <v>384</v>
      </c>
      <c r="K72" s="6" t="s">
        <v>35</v>
      </c>
      <c r="L72" s="6" t="s">
        <v>96</v>
      </c>
      <c r="M72" s="6" t="s">
        <v>385</v>
      </c>
      <c r="N72" s="23">
        <v>64</v>
      </c>
      <c r="O72" s="23">
        <v>91</v>
      </c>
      <c r="P72" s="24">
        <v>5</v>
      </c>
    </row>
    <row r="73" spans="1:16" ht="12.75" customHeight="1" x14ac:dyDescent="0.2">
      <c r="A73" s="4"/>
      <c r="B73" s="11">
        <v>67</v>
      </c>
      <c r="C73" s="5" t="s">
        <v>38</v>
      </c>
      <c r="D73" s="5">
        <v>1352</v>
      </c>
      <c r="E73" s="5" t="s">
        <v>39</v>
      </c>
      <c r="F73" s="6" t="s">
        <v>386</v>
      </c>
      <c r="G73" s="6" t="s">
        <v>387</v>
      </c>
      <c r="H73" s="6" t="s">
        <v>307</v>
      </c>
      <c r="I73" s="6" t="s">
        <v>33</v>
      </c>
      <c r="J73" s="6" t="s">
        <v>388</v>
      </c>
      <c r="K73" s="6" t="s">
        <v>35</v>
      </c>
      <c r="L73" s="6" t="s">
        <v>389</v>
      </c>
      <c r="M73" s="6" t="s">
        <v>197</v>
      </c>
      <c r="N73" s="23">
        <v>68</v>
      </c>
      <c r="O73" s="23">
        <v>97</v>
      </c>
      <c r="P73" s="24">
        <v>5</v>
      </c>
    </row>
    <row r="74" spans="1:16" ht="12.75" customHeight="1" x14ac:dyDescent="0.2">
      <c r="A74" s="4"/>
      <c r="B74" s="11">
        <v>68</v>
      </c>
      <c r="C74" s="5" t="s">
        <v>38</v>
      </c>
      <c r="D74" s="5">
        <v>1352</v>
      </c>
      <c r="E74" s="5" t="s">
        <v>75</v>
      </c>
      <c r="F74" s="6" t="s">
        <v>390</v>
      </c>
      <c r="G74" s="6" t="s">
        <v>160</v>
      </c>
      <c r="H74" s="6" t="s">
        <v>280</v>
      </c>
      <c r="I74" s="6" t="s">
        <v>33</v>
      </c>
      <c r="J74" s="6" t="s">
        <v>391</v>
      </c>
      <c r="K74" s="6" t="s">
        <v>35</v>
      </c>
      <c r="L74" s="6" t="s">
        <v>392</v>
      </c>
      <c r="M74" s="6" t="s">
        <v>393</v>
      </c>
      <c r="N74" s="23">
        <v>65</v>
      </c>
      <c r="O74" s="23">
        <v>92</v>
      </c>
      <c r="P74" s="24">
        <v>5</v>
      </c>
    </row>
    <row r="75" spans="1:16" ht="12.75" customHeight="1" x14ac:dyDescent="0.2">
      <c r="A75" s="4"/>
      <c r="B75" s="11">
        <v>69</v>
      </c>
      <c r="C75" s="5" t="s">
        <v>38</v>
      </c>
      <c r="D75" s="5">
        <v>1352</v>
      </c>
      <c r="E75" s="5" t="s">
        <v>48</v>
      </c>
      <c r="F75" s="6" t="s">
        <v>394</v>
      </c>
      <c r="G75" s="6" t="s">
        <v>77</v>
      </c>
      <c r="H75" s="6" t="s">
        <v>257</v>
      </c>
      <c r="I75" s="6" t="s">
        <v>94</v>
      </c>
      <c r="J75" s="6" t="s">
        <v>395</v>
      </c>
      <c r="K75" s="6" t="s">
        <v>180</v>
      </c>
      <c r="L75" s="6" t="s">
        <v>396</v>
      </c>
      <c r="M75" s="6" t="s">
        <v>128</v>
      </c>
      <c r="N75" s="23">
        <v>65</v>
      </c>
      <c r="O75" s="23">
        <v>92</v>
      </c>
      <c r="P75" s="24">
        <v>5</v>
      </c>
    </row>
    <row r="76" spans="1:16" ht="12.75" customHeight="1" x14ac:dyDescent="0.2">
      <c r="A76" s="4"/>
      <c r="B76" s="11">
        <v>70</v>
      </c>
      <c r="C76" s="5" t="s">
        <v>38</v>
      </c>
      <c r="D76" s="5">
        <v>1352</v>
      </c>
      <c r="E76" s="5" t="s">
        <v>29</v>
      </c>
      <c r="F76" s="6" t="s">
        <v>397</v>
      </c>
      <c r="G76" s="6" t="s">
        <v>398</v>
      </c>
      <c r="H76" s="6" t="s">
        <v>168</v>
      </c>
      <c r="I76" s="6" t="s">
        <v>33</v>
      </c>
      <c r="J76" s="6" t="s">
        <v>399</v>
      </c>
      <c r="K76" s="6" t="s">
        <v>35</v>
      </c>
      <c r="L76" s="6" t="s">
        <v>89</v>
      </c>
      <c r="M76" s="6" t="s">
        <v>197</v>
      </c>
      <c r="N76" s="23">
        <v>69</v>
      </c>
      <c r="O76" s="23">
        <v>98</v>
      </c>
      <c r="P76" s="24">
        <v>5</v>
      </c>
    </row>
    <row r="77" spans="1:16" ht="12.75" customHeight="1" x14ac:dyDescent="0.2">
      <c r="A77" s="4"/>
      <c r="B77" s="11">
        <v>71</v>
      </c>
      <c r="C77" s="5" t="s">
        <v>38</v>
      </c>
      <c r="D77" s="5">
        <v>1352</v>
      </c>
      <c r="E77" s="5" t="s">
        <v>48</v>
      </c>
      <c r="F77" s="6" t="s">
        <v>400</v>
      </c>
      <c r="G77" s="6" t="s">
        <v>401</v>
      </c>
      <c r="H77" s="6" t="s">
        <v>402</v>
      </c>
      <c r="I77" s="6" t="s">
        <v>33</v>
      </c>
      <c r="J77" s="6" t="s">
        <v>403</v>
      </c>
      <c r="K77" s="6" t="s">
        <v>35</v>
      </c>
      <c r="L77" s="6" t="s">
        <v>404</v>
      </c>
      <c r="M77" s="6" t="s">
        <v>405</v>
      </c>
      <c r="N77" s="23">
        <v>62</v>
      </c>
      <c r="O77" s="23">
        <v>88</v>
      </c>
      <c r="P77" s="24">
        <v>5</v>
      </c>
    </row>
    <row r="78" spans="1:16" ht="12.75" customHeight="1" x14ac:dyDescent="0.2">
      <c r="A78" s="4"/>
      <c r="B78" s="11">
        <v>72</v>
      </c>
      <c r="C78" s="5" t="s">
        <v>38</v>
      </c>
      <c r="D78" s="5">
        <v>1352</v>
      </c>
      <c r="E78" s="5" t="s">
        <v>39</v>
      </c>
      <c r="F78" s="6" t="s">
        <v>406</v>
      </c>
      <c r="G78" s="6" t="s">
        <v>143</v>
      </c>
      <c r="H78" s="6" t="s">
        <v>407</v>
      </c>
      <c r="I78" s="6" t="s">
        <v>33</v>
      </c>
      <c r="J78" s="6" t="s">
        <v>408</v>
      </c>
      <c r="K78" s="6" t="s">
        <v>35</v>
      </c>
      <c r="L78" s="6" t="s">
        <v>114</v>
      </c>
      <c r="M78" s="6" t="s">
        <v>379</v>
      </c>
      <c r="N78" s="23">
        <v>68</v>
      </c>
      <c r="O78" s="23">
        <v>97</v>
      </c>
      <c r="P78" s="24">
        <v>5</v>
      </c>
    </row>
    <row r="79" spans="1:16" ht="12.75" customHeight="1" x14ac:dyDescent="0.2">
      <c r="A79" s="4"/>
      <c r="B79" s="11">
        <v>73</v>
      </c>
      <c r="C79" s="5" t="s">
        <v>38</v>
      </c>
      <c r="D79" s="5">
        <v>1352</v>
      </c>
      <c r="E79" s="5" t="s">
        <v>121</v>
      </c>
      <c r="F79" s="6" t="s">
        <v>409</v>
      </c>
      <c r="G79" s="6" t="s">
        <v>193</v>
      </c>
      <c r="H79" s="6" t="s">
        <v>346</v>
      </c>
      <c r="I79" s="6" t="s">
        <v>33</v>
      </c>
      <c r="J79" s="6" t="s">
        <v>410</v>
      </c>
      <c r="K79" s="6" t="s">
        <v>35</v>
      </c>
      <c r="L79" s="6" t="s">
        <v>411</v>
      </c>
      <c r="M79" s="6" t="s">
        <v>412</v>
      </c>
      <c r="N79" s="23">
        <v>64</v>
      </c>
      <c r="O79" s="23">
        <v>91</v>
      </c>
      <c r="P79" s="24">
        <v>5</v>
      </c>
    </row>
    <row r="80" spans="1:16" ht="12.75" customHeight="1" x14ac:dyDescent="0.2">
      <c r="A80" s="4"/>
      <c r="B80" s="11">
        <v>74</v>
      </c>
      <c r="C80" s="5" t="s">
        <v>38</v>
      </c>
      <c r="D80" s="5">
        <v>1352</v>
      </c>
      <c r="E80" s="5" t="s">
        <v>48</v>
      </c>
      <c r="F80" s="6" t="s">
        <v>413</v>
      </c>
      <c r="G80" s="6" t="s">
        <v>123</v>
      </c>
      <c r="H80" s="6" t="s">
        <v>414</v>
      </c>
      <c r="I80" s="6" t="s">
        <v>308</v>
      </c>
      <c r="J80" s="6" t="s">
        <v>415</v>
      </c>
      <c r="K80" s="6" t="s">
        <v>180</v>
      </c>
      <c r="L80" s="6" t="s">
        <v>416</v>
      </c>
      <c r="M80" s="6" t="s">
        <v>417</v>
      </c>
      <c r="N80" s="23">
        <v>64</v>
      </c>
      <c r="O80" s="23">
        <v>91</v>
      </c>
      <c r="P80" s="24">
        <v>5</v>
      </c>
    </row>
    <row r="81" spans="1:16" ht="12.75" customHeight="1" x14ac:dyDescent="0.2">
      <c r="A81" s="4"/>
      <c r="B81" s="11">
        <v>75</v>
      </c>
      <c r="C81" s="5" t="s">
        <v>38</v>
      </c>
      <c r="D81" s="5">
        <v>1352</v>
      </c>
      <c r="E81" s="5" t="s">
        <v>39</v>
      </c>
      <c r="F81" s="6" t="s">
        <v>418</v>
      </c>
      <c r="G81" s="6" t="s">
        <v>77</v>
      </c>
      <c r="H81" s="6" t="s">
        <v>106</v>
      </c>
      <c r="I81" s="6" t="s">
        <v>33</v>
      </c>
      <c r="J81" s="6" t="s">
        <v>419</v>
      </c>
      <c r="K81" s="6" t="s">
        <v>420</v>
      </c>
      <c r="L81" s="6" t="s">
        <v>421</v>
      </c>
      <c r="M81" s="6" t="s">
        <v>165</v>
      </c>
      <c r="N81" s="23">
        <v>60</v>
      </c>
      <c r="O81" s="23">
        <v>85</v>
      </c>
      <c r="P81" s="24">
        <v>5</v>
      </c>
    </row>
    <row r="82" spans="1:16" ht="12.75" customHeight="1" x14ac:dyDescent="0.2">
      <c r="A82" s="4"/>
      <c r="B82" s="11">
        <v>76</v>
      </c>
      <c r="C82" s="5" t="s">
        <v>38</v>
      </c>
      <c r="D82" s="5">
        <v>1352</v>
      </c>
      <c r="E82" s="5" t="s">
        <v>75</v>
      </c>
      <c r="F82" s="6" t="s">
        <v>422</v>
      </c>
      <c r="G82" s="6" t="s">
        <v>70</v>
      </c>
      <c r="H82" s="6" t="s">
        <v>423</v>
      </c>
      <c r="I82" s="6" t="s">
        <v>33</v>
      </c>
      <c r="J82" s="6" t="s">
        <v>424</v>
      </c>
      <c r="K82" s="6" t="s">
        <v>180</v>
      </c>
      <c r="L82" s="6" t="s">
        <v>425</v>
      </c>
      <c r="M82" s="6" t="s">
        <v>426</v>
      </c>
      <c r="N82" s="23">
        <v>61</v>
      </c>
      <c r="O82" s="23">
        <v>87</v>
      </c>
      <c r="P82" s="24">
        <v>5</v>
      </c>
    </row>
    <row r="83" spans="1:16" ht="12.75" customHeight="1" x14ac:dyDescent="0.2">
      <c r="A83" s="4"/>
      <c r="B83" s="11">
        <v>77</v>
      </c>
      <c r="C83" s="5" t="s">
        <v>38</v>
      </c>
      <c r="D83" s="5">
        <v>1352</v>
      </c>
      <c r="E83" s="5" t="s">
        <v>109</v>
      </c>
      <c r="F83" s="6" t="s">
        <v>427</v>
      </c>
      <c r="G83" s="6" t="s">
        <v>184</v>
      </c>
      <c r="H83" s="6" t="s">
        <v>51</v>
      </c>
      <c r="I83" s="6" t="s">
        <v>33</v>
      </c>
      <c r="J83" s="6" t="s">
        <v>428</v>
      </c>
      <c r="K83" s="6" t="s">
        <v>35</v>
      </c>
      <c r="L83" s="6" t="s">
        <v>96</v>
      </c>
      <c r="M83" s="6" t="s">
        <v>197</v>
      </c>
      <c r="N83" s="23">
        <v>70</v>
      </c>
      <c r="O83" s="23">
        <v>100</v>
      </c>
      <c r="P83" s="24">
        <v>5</v>
      </c>
    </row>
    <row r="84" spans="1:16" ht="12.75" customHeight="1" x14ac:dyDescent="0.2">
      <c r="A84" s="4"/>
      <c r="B84" s="11">
        <v>78</v>
      </c>
      <c r="C84" s="5" t="s">
        <v>38</v>
      </c>
      <c r="D84" s="5">
        <v>1352</v>
      </c>
      <c r="E84" s="5" t="s">
        <v>62</v>
      </c>
      <c r="F84" s="6" t="s">
        <v>429</v>
      </c>
      <c r="G84" s="6" t="s">
        <v>143</v>
      </c>
      <c r="H84" s="6" t="s">
        <v>352</v>
      </c>
      <c r="I84" s="6" t="s">
        <v>33</v>
      </c>
      <c r="J84" s="6" t="s">
        <v>430</v>
      </c>
      <c r="K84" s="6" t="s">
        <v>35</v>
      </c>
      <c r="L84" s="6" t="s">
        <v>102</v>
      </c>
      <c r="M84" s="6" t="s">
        <v>197</v>
      </c>
      <c r="N84" s="23">
        <v>69</v>
      </c>
      <c r="O84" s="23">
        <v>98</v>
      </c>
      <c r="P84" s="24">
        <v>5</v>
      </c>
    </row>
    <row r="85" spans="1:16" ht="12.75" customHeight="1" x14ac:dyDescent="0.2">
      <c r="A85" s="4"/>
      <c r="B85" s="11">
        <v>79</v>
      </c>
      <c r="C85" s="5" t="s">
        <v>38</v>
      </c>
      <c r="D85" s="5">
        <v>1352</v>
      </c>
      <c r="E85" s="5" t="s">
        <v>121</v>
      </c>
      <c r="F85" s="6" t="s">
        <v>431</v>
      </c>
      <c r="G85" s="6" t="s">
        <v>432</v>
      </c>
      <c r="H85" s="6" t="s">
        <v>58</v>
      </c>
      <c r="I85" s="6" t="s">
        <v>33</v>
      </c>
      <c r="J85" s="6" t="s">
        <v>433</v>
      </c>
      <c r="K85" s="6" t="s">
        <v>180</v>
      </c>
      <c r="L85" s="6" t="s">
        <v>434</v>
      </c>
      <c r="M85" s="6" t="s">
        <v>97</v>
      </c>
      <c r="N85" s="23">
        <v>62</v>
      </c>
      <c r="O85" s="23">
        <v>88</v>
      </c>
      <c r="P85" s="24">
        <v>5</v>
      </c>
    </row>
    <row r="86" spans="1:16" ht="12.75" customHeight="1" x14ac:dyDescent="0.2">
      <c r="A86" s="4"/>
      <c r="B86" s="11">
        <v>80</v>
      </c>
      <c r="C86" s="5" t="s">
        <v>38</v>
      </c>
      <c r="D86" s="5">
        <v>1352</v>
      </c>
      <c r="E86" s="5" t="s">
        <v>75</v>
      </c>
      <c r="F86" s="6" t="s">
        <v>435</v>
      </c>
      <c r="G86" s="6" t="s">
        <v>70</v>
      </c>
      <c r="H86" s="6" t="s">
        <v>32</v>
      </c>
      <c r="I86" s="6" t="s">
        <v>33</v>
      </c>
      <c r="J86" s="6" t="s">
        <v>436</v>
      </c>
      <c r="K86" s="6" t="s">
        <v>35</v>
      </c>
      <c r="L86" s="6" t="s">
        <v>437</v>
      </c>
      <c r="M86" s="6" t="s">
        <v>438</v>
      </c>
      <c r="N86" s="23">
        <v>59</v>
      </c>
      <c r="O86" s="23">
        <v>84</v>
      </c>
      <c r="P86" s="24">
        <v>5</v>
      </c>
    </row>
    <row r="87" spans="1:16" ht="12.75" customHeight="1" x14ac:dyDescent="0.2">
      <c r="A87" s="4"/>
      <c r="B87" s="11">
        <v>81</v>
      </c>
      <c r="C87" s="5" t="s">
        <v>38</v>
      </c>
      <c r="D87" s="5">
        <v>1352</v>
      </c>
      <c r="E87" s="5" t="s">
        <v>109</v>
      </c>
      <c r="F87" s="6" t="s">
        <v>439</v>
      </c>
      <c r="G87" s="6" t="s">
        <v>77</v>
      </c>
      <c r="H87" s="6" t="s">
        <v>215</v>
      </c>
      <c r="I87" s="6" t="s">
        <v>94</v>
      </c>
      <c r="J87" s="6" t="s">
        <v>440</v>
      </c>
      <c r="K87" s="6" t="s">
        <v>180</v>
      </c>
      <c r="L87" s="6" t="s">
        <v>441</v>
      </c>
      <c r="M87" s="6" t="s">
        <v>442</v>
      </c>
      <c r="N87" s="23">
        <v>64</v>
      </c>
      <c r="O87" s="23">
        <v>91</v>
      </c>
      <c r="P87" s="24">
        <v>5</v>
      </c>
    </row>
    <row r="88" spans="1:16" ht="12.75" customHeight="1" x14ac:dyDescent="0.2">
      <c r="A88" s="4"/>
      <c r="B88" s="11">
        <v>82</v>
      </c>
      <c r="C88" s="5" t="s">
        <v>38</v>
      </c>
      <c r="D88" s="5">
        <v>1352</v>
      </c>
      <c r="E88" s="5" t="s">
        <v>121</v>
      </c>
      <c r="F88" s="6" t="s">
        <v>443</v>
      </c>
      <c r="G88" s="6" t="s">
        <v>444</v>
      </c>
      <c r="H88" s="6" t="s">
        <v>173</v>
      </c>
      <c r="I88" s="6" t="s">
        <v>33</v>
      </c>
      <c r="J88" s="6" t="s">
        <v>445</v>
      </c>
      <c r="K88" s="6" t="s">
        <v>35</v>
      </c>
      <c r="L88" s="6" t="s">
        <v>446</v>
      </c>
      <c r="M88" s="6" t="s">
        <v>197</v>
      </c>
      <c r="N88" s="23">
        <v>68</v>
      </c>
      <c r="O88" s="23">
        <v>97</v>
      </c>
      <c r="P88" s="24">
        <v>5</v>
      </c>
    </row>
    <row r="89" spans="1:16" ht="12.75" customHeight="1" x14ac:dyDescent="0.2">
      <c r="A89" s="4"/>
      <c r="B89" s="11">
        <v>83</v>
      </c>
      <c r="C89" s="5" t="s">
        <v>38</v>
      </c>
      <c r="D89" s="5">
        <v>1352</v>
      </c>
      <c r="E89" s="5" t="s">
        <v>75</v>
      </c>
      <c r="F89" s="6" t="s">
        <v>447</v>
      </c>
      <c r="G89" s="6" t="s">
        <v>289</v>
      </c>
      <c r="H89" s="6" t="s">
        <v>51</v>
      </c>
      <c r="I89" s="6" t="s">
        <v>33</v>
      </c>
      <c r="J89" s="6" t="s">
        <v>448</v>
      </c>
      <c r="K89" s="6" t="s">
        <v>35</v>
      </c>
      <c r="L89" s="6" t="s">
        <v>449</v>
      </c>
      <c r="M89" s="6" t="s">
        <v>382</v>
      </c>
      <c r="N89" s="23">
        <v>63</v>
      </c>
      <c r="O89" s="23">
        <v>90</v>
      </c>
      <c r="P89" s="24">
        <v>5</v>
      </c>
    </row>
    <row r="90" spans="1:16" ht="12.75" customHeight="1" x14ac:dyDescent="0.2">
      <c r="A90" s="4"/>
      <c r="B90" s="11">
        <v>84</v>
      </c>
      <c r="C90" s="5" t="s">
        <v>38</v>
      </c>
      <c r="D90" s="5">
        <v>1352</v>
      </c>
      <c r="E90" s="5" t="s">
        <v>75</v>
      </c>
      <c r="F90" s="6" t="s">
        <v>450</v>
      </c>
      <c r="G90" s="6" t="s">
        <v>160</v>
      </c>
      <c r="H90" s="6" t="s">
        <v>341</v>
      </c>
      <c r="I90" s="6" t="s">
        <v>33</v>
      </c>
      <c r="J90" s="6" t="s">
        <v>451</v>
      </c>
      <c r="K90" s="6" t="s">
        <v>452</v>
      </c>
      <c r="L90" s="6" t="s">
        <v>89</v>
      </c>
      <c r="M90" s="6" t="s">
        <v>97</v>
      </c>
      <c r="N90" s="23">
        <v>66</v>
      </c>
      <c r="O90" s="23">
        <v>94</v>
      </c>
      <c r="P90" s="24">
        <v>5</v>
      </c>
    </row>
    <row r="91" spans="1:16" ht="12.75" customHeight="1" x14ac:dyDescent="0.2">
      <c r="A91" s="4"/>
      <c r="B91" s="11">
        <v>85</v>
      </c>
      <c r="C91" s="5" t="s">
        <v>38</v>
      </c>
      <c r="D91" s="5">
        <v>1352</v>
      </c>
      <c r="E91" s="5" t="s">
        <v>29</v>
      </c>
      <c r="F91" s="6" t="s">
        <v>453</v>
      </c>
      <c r="G91" s="6" t="s">
        <v>454</v>
      </c>
      <c r="H91" s="6" t="s">
        <v>455</v>
      </c>
      <c r="I91" s="6" t="s">
        <v>33</v>
      </c>
      <c r="J91" s="6" t="s">
        <v>456</v>
      </c>
      <c r="K91" s="6" t="s">
        <v>180</v>
      </c>
      <c r="L91" s="6" t="s">
        <v>457</v>
      </c>
      <c r="M91" s="6" t="s">
        <v>426</v>
      </c>
      <c r="N91" s="23">
        <v>65</v>
      </c>
      <c r="O91" s="23">
        <v>92</v>
      </c>
      <c r="P91" s="24">
        <v>5</v>
      </c>
    </row>
    <row r="92" spans="1:16" ht="12.75" customHeight="1" x14ac:dyDescent="0.2">
      <c r="A92" s="4"/>
      <c r="B92" s="11">
        <v>86</v>
      </c>
      <c r="C92" s="5" t="s">
        <v>38</v>
      </c>
      <c r="D92" s="5">
        <v>1352</v>
      </c>
      <c r="E92" s="5" t="s">
        <v>109</v>
      </c>
      <c r="F92" s="6" t="s">
        <v>458</v>
      </c>
      <c r="G92" s="6" t="s">
        <v>459</v>
      </c>
      <c r="H92" s="6" t="s">
        <v>259</v>
      </c>
      <c r="I92" s="6" t="s">
        <v>33</v>
      </c>
      <c r="J92" s="6" t="s">
        <v>460</v>
      </c>
      <c r="K92" s="6" t="s">
        <v>461</v>
      </c>
      <c r="L92" s="6" t="s">
        <v>462</v>
      </c>
      <c r="M92" s="6" t="s">
        <v>463</v>
      </c>
      <c r="N92" s="23">
        <v>53</v>
      </c>
      <c r="O92" s="23">
        <v>75</v>
      </c>
      <c r="P92" s="24">
        <v>4</v>
      </c>
    </row>
    <row r="93" spans="1:16" ht="12.75" customHeight="1" x14ac:dyDescent="0.2">
      <c r="A93" s="4"/>
      <c r="B93" s="11">
        <v>87</v>
      </c>
      <c r="C93" s="5" t="s">
        <v>38</v>
      </c>
      <c r="D93" s="5">
        <v>1352</v>
      </c>
      <c r="E93" s="5" t="s">
        <v>109</v>
      </c>
      <c r="F93" s="6" t="s">
        <v>464</v>
      </c>
      <c r="G93" s="6" t="s">
        <v>193</v>
      </c>
      <c r="H93" s="6" t="s">
        <v>465</v>
      </c>
      <c r="I93" s="6" t="s">
        <v>94</v>
      </c>
      <c r="J93" s="6" t="s">
        <v>466</v>
      </c>
      <c r="K93" s="6" t="s">
        <v>35</v>
      </c>
      <c r="L93" s="6" t="s">
        <v>467</v>
      </c>
      <c r="M93" s="6" t="s">
        <v>212</v>
      </c>
      <c r="N93" s="23">
        <v>57</v>
      </c>
      <c r="O93" s="23">
        <v>81</v>
      </c>
      <c r="P93" s="24">
        <v>4</v>
      </c>
    </row>
    <row r="94" spans="1:16" ht="12.75" customHeight="1" x14ac:dyDescent="0.2">
      <c r="A94" s="4"/>
      <c r="B94" s="11">
        <v>88</v>
      </c>
      <c r="C94" s="5" t="s">
        <v>38</v>
      </c>
      <c r="D94" s="5">
        <v>1352</v>
      </c>
      <c r="E94" s="5" t="s">
        <v>121</v>
      </c>
      <c r="F94" s="6" t="s">
        <v>468</v>
      </c>
      <c r="G94" s="6" t="s">
        <v>249</v>
      </c>
      <c r="H94" s="6" t="s">
        <v>270</v>
      </c>
      <c r="I94" s="6" t="s">
        <v>33</v>
      </c>
      <c r="J94" s="6" t="s">
        <v>469</v>
      </c>
      <c r="K94" s="6" t="s">
        <v>286</v>
      </c>
      <c r="L94" s="6" t="s">
        <v>470</v>
      </c>
      <c r="M94" s="6" t="s">
        <v>471</v>
      </c>
      <c r="N94" s="23">
        <v>61</v>
      </c>
      <c r="O94" s="23">
        <v>87</v>
      </c>
      <c r="P94" s="24">
        <v>5</v>
      </c>
    </row>
    <row r="95" spans="1:16" ht="12.75" customHeight="1" x14ac:dyDescent="0.2">
      <c r="A95" s="4"/>
      <c r="B95" s="11">
        <v>89</v>
      </c>
      <c r="C95" s="5" t="s">
        <v>38</v>
      </c>
      <c r="D95" s="5">
        <v>1352</v>
      </c>
      <c r="E95" s="5" t="s">
        <v>62</v>
      </c>
      <c r="F95" s="6" t="s">
        <v>472</v>
      </c>
      <c r="G95" s="6" t="s">
        <v>473</v>
      </c>
      <c r="H95" s="6" t="s">
        <v>474</v>
      </c>
      <c r="I95" s="6" t="s">
        <v>33</v>
      </c>
      <c r="J95" s="6" t="s">
        <v>475</v>
      </c>
      <c r="K95" s="6" t="s">
        <v>461</v>
      </c>
      <c r="L95" s="6" t="s">
        <v>476</v>
      </c>
      <c r="M95" s="6" t="s">
        <v>379</v>
      </c>
      <c r="N95" s="23">
        <v>66</v>
      </c>
      <c r="O95" s="23">
        <v>94</v>
      </c>
      <c r="P95" s="24">
        <v>5</v>
      </c>
    </row>
    <row r="96" spans="1:16" ht="12.75" customHeight="1" x14ac:dyDescent="0.2">
      <c r="A96" s="4"/>
      <c r="B96" s="11">
        <v>90</v>
      </c>
      <c r="C96" s="5" t="s">
        <v>38</v>
      </c>
      <c r="D96" s="5">
        <v>1352</v>
      </c>
      <c r="E96" s="5" t="s">
        <v>121</v>
      </c>
      <c r="F96" s="6" t="s">
        <v>477</v>
      </c>
      <c r="G96" s="6" t="s">
        <v>478</v>
      </c>
      <c r="H96" s="6" t="s">
        <v>168</v>
      </c>
      <c r="I96" s="6" t="s">
        <v>216</v>
      </c>
      <c r="J96" s="6" t="s">
        <v>479</v>
      </c>
      <c r="K96" s="6" t="s">
        <v>35</v>
      </c>
      <c r="L96" s="6" t="s">
        <v>84</v>
      </c>
      <c r="M96" s="6" t="s">
        <v>197</v>
      </c>
      <c r="N96" s="23">
        <v>68</v>
      </c>
      <c r="O96" s="23">
        <v>97</v>
      </c>
      <c r="P96" s="24">
        <v>5</v>
      </c>
    </row>
    <row r="97" spans="1:16" ht="12.75" customHeight="1" x14ac:dyDescent="0.2">
      <c r="A97" s="4"/>
      <c r="B97" s="11">
        <v>91</v>
      </c>
      <c r="C97" s="5" t="s">
        <v>38</v>
      </c>
      <c r="D97" s="5">
        <v>1352</v>
      </c>
      <c r="E97" s="5" t="s">
        <v>39</v>
      </c>
      <c r="F97" s="6" t="s">
        <v>480</v>
      </c>
      <c r="G97" s="6" t="s">
        <v>335</v>
      </c>
      <c r="H97" s="6" t="s">
        <v>481</v>
      </c>
      <c r="I97" s="6" t="s">
        <v>33</v>
      </c>
      <c r="J97" s="6" t="s">
        <v>482</v>
      </c>
      <c r="K97" s="6" t="s">
        <v>35</v>
      </c>
      <c r="L97" s="6" t="s">
        <v>483</v>
      </c>
      <c r="M97" s="6" t="s">
        <v>382</v>
      </c>
      <c r="N97" s="23">
        <v>64</v>
      </c>
      <c r="O97" s="23">
        <v>91</v>
      </c>
      <c r="P97" s="24">
        <v>5</v>
      </c>
    </row>
    <row r="98" spans="1:16" ht="12.75" customHeight="1" x14ac:dyDescent="0.2">
      <c r="A98" s="4"/>
      <c r="B98" s="11">
        <v>92</v>
      </c>
      <c r="C98" s="5" t="s">
        <v>38</v>
      </c>
      <c r="D98" s="5">
        <v>1352</v>
      </c>
      <c r="E98" s="5" t="s">
        <v>48</v>
      </c>
      <c r="F98" s="6" t="s">
        <v>484</v>
      </c>
      <c r="G98" s="6" t="s">
        <v>485</v>
      </c>
      <c r="H98" s="6" t="s">
        <v>486</v>
      </c>
      <c r="I98" s="6" t="s">
        <v>33</v>
      </c>
      <c r="J98" s="6" t="s">
        <v>487</v>
      </c>
      <c r="K98" s="6" t="s">
        <v>488</v>
      </c>
      <c r="L98" s="6" t="s">
        <v>489</v>
      </c>
      <c r="M98" s="6" t="s">
        <v>490</v>
      </c>
      <c r="N98" s="23">
        <v>61</v>
      </c>
      <c r="O98" s="23">
        <v>87</v>
      </c>
      <c r="P98" s="24">
        <v>5</v>
      </c>
    </row>
    <row r="99" spans="1:16" ht="12.75" customHeight="1" x14ac:dyDescent="0.2">
      <c r="A99" s="4"/>
      <c r="B99" s="11">
        <v>93</v>
      </c>
      <c r="C99" s="5" t="s">
        <v>38</v>
      </c>
      <c r="D99" s="5">
        <v>1352</v>
      </c>
      <c r="E99" s="5" t="s">
        <v>29</v>
      </c>
      <c r="F99" s="6" t="s">
        <v>491</v>
      </c>
      <c r="G99" s="6" t="s">
        <v>492</v>
      </c>
      <c r="H99" s="6" t="s">
        <v>112</v>
      </c>
      <c r="I99" s="6" t="s">
        <v>94</v>
      </c>
      <c r="J99" s="6" t="s">
        <v>493</v>
      </c>
      <c r="K99" s="6" t="s">
        <v>494</v>
      </c>
      <c r="L99" s="6" t="s">
        <v>495</v>
      </c>
      <c r="M99" s="6" t="s">
        <v>496</v>
      </c>
      <c r="N99" s="23">
        <v>64</v>
      </c>
      <c r="O99" s="23">
        <v>91</v>
      </c>
      <c r="P99" s="24">
        <v>5</v>
      </c>
    </row>
    <row r="100" spans="1:16" ht="12.75" customHeight="1" x14ac:dyDescent="0.2">
      <c r="A100" s="4"/>
      <c r="B100" s="11">
        <v>94</v>
      </c>
      <c r="C100" s="5" t="s">
        <v>38</v>
      </c>
      <c r="D100" s="5">
        <v>1352</v>
      </c>
      <c r="E100" s="5" t="s">
        <v>62</v>
      </c>
      <c r="F100" s="6" t="s">
        <v>497</v>
      </c>
      <c r="G100" s="6" t="s">
        <v>498</v>
      </c>
      <c r="H100" s="6" t="s">
        <v>226</v>
      </c>
      <c r="I100" s="6" t="s">
        <v>94</v>
      </c>
      <c r="J100" s="6" t="s">
        <v>499</v>
      </c>
      <c r="K100" s="6" t="s">
        <v>180</v>
      </c>
      <c r="L100" s="6" t="s">
        <v>500</v>
      </c>
      <c r="M100" s="6" t="s">
        <v>501</v>
      </c>
      <c r="N100" s="23">
        <v>66</v>
      </c>
      <c r="O100" s="23">
        <v>94</v>
      </c>
      <c r="P100" s="24">
        <v>5</v>
      </c>
    </row>
    <row r="101" spans="1:16" ht="12.75" customHeight="1" x14ac:dyDescent="0.2">
      <c r="A101" s="4"/>
      <c r="B101" s="11">
        <v>95</v>
      </c>
      <c r="C101" s="5" t="s">
        <v>38</v>
      </c>
      <c r="D101" s="5">
        <v>1352</v>
      </c>
      <c r="E101" s="5" t="s">
        <v>29</v>
      </c>
      <c r="F101" s="6" t="s">
        <v>502</v>
      </c>
      <c r="G101" s="6" t="s">
        <v>503</v>
      </c>
      <c r="H101" s="6" t="s">
        <v>307</v>
      </c>
      <c r="I101" s="6" t="s">
        <v>504</v>
      </c>
      <c r="J101" s="6" t="s">
        <v>505</v>
      </c>
      <c r="K101" s="6" t="s">
        <v>35</v>
      </c>
      <c r="L101" s="6" t="s">
        <v>102</v>
      </c>
      <c r="M101" s="6" t="s">
        <v>197</v>
      </c>
      <c r="N101" s="23">
        <v>69</v>
      </c>
      <c r="O101" s="23">
        <v>98</v>
      </c>
      <c r="P101" s="24">
        <v>5</v>
      </c>
    </row>
    <row r="102" spans="1:16" ht="12.75" customHeight="1" x14ac:dyDescent="0.2">
      <c r="A102" s="4"/>
      <c r="B102" s="11">
        <v>96</v>
      </c>
      <c r="C102" s="5" t="s">
        <v>38</v>
      </c>
      <c r="D102" s="5">
        <v>1352</v>
      </c>
      <c r="E102" s="5" t="s">
        <v>121</v>
      </c>
      <c r="F102" s="6" t="s">
        <v>506</v>
      </c>
      <c r="G102" s="6" t="s">
        <v>160</v>
      </c>
      <c r="H102" s="6" t="s">
        <v>117</v>
      </c>
      <c r="I102" s="6" t="s">
        <v>33</v>
      </c>
      <c r="J102" s="6" t="s">
        <v>507</v>
      </c>
      <c r="K102" s="6" t="s">
        <v>180</v>
      </c>
      <c r="L102" s="6" t="s">
        <v>508</v>
      </c>
      <c r="M102" s="6" t="s">
        <v>509</v>
      </c>
      <c r="N102" s="23">
        <v>63</v>
      </c>
      <c r="O102" s="23">
        <v>90</v>
      </c>
      <c r="P102" s="24">
        <v>5</v>
      </c>
    </row>
    <row r="103" spans="1:16" x14ac:dyDescent="0.2">
      <c r="A103" s="4"/>
      <c r="B103" s="11"/>
      <c r="C103" s="8"/>
      <c r="D103" s="9"/>
      <c r="E103" s="9"/>
      <c r="F103" s="9"/>
      <c r="G103" s="9"/>
      <c r="H103" s="9"/>
      <c r="I103" s="9"/>
      <c r="J103" s="9"/>
      <c r="K103" s="9"/>
      <c r="L103" s="9"/>
      <c r="M103" s="9" t="s">
        <v>2</v>
      </c>
      <c r="N103" s="22">
        <f>AVERAGE($N$7:$N$102)</f>
        <v>62.416666666666664</v>
      </c>
      <c r="O103" s="22">
        <f>AVERAGE($O$7:$O$102)</f>
        <v>88.760416666666671</v>
      </c>
      <c r="P103" s="17">
        <f>AVERAGE($P$7:$P$102)</f>
        <v>4.822916666666667</v>
      </c>
    </row>
    <row r="104" spans="1:16" ht="13.5" thickBot="1" x14ac:dyDescent="0.25">
      <c r="A104" s="1"/>
      <c r="B104" s="12"/>
      <c r="C104" s="13"/>
      <c r="D104" s="14"/>
      <c r="E104" s="14"/>
      <c r="F104" s="14"/>
      <c r="G104" s="14"/>
      <c r="H104" s="14"/>
      <c r="I104" s="14"/>
      <c r="J104" s="14"/>
      <c r="K104" s="14"/>
      <c r="L104" s="14"/>
      <c r="M104" s="25"/>
      <c r="N104" s="26"/>
      <c r="O104" s="26"/>
      <c r="P104" s="27"/>
    </row>
    <row r="105" spans="1:16" x14ac:dyDescent="0.2">
      <c r="A105" s="1"/>
      <c r="B105" s="1"/>
      <c r="C105" s="1"/>
      <c r="D105" s="3"/>
      <c r="E105" s="3"/>
      <c r="F105" s="3"/>
      <c r="G105" s="3"/>
      <c r="H105" s="3"/>
      <c r="I105" s="3"/>
      <c r="J105" s="3"/>
      <c r="K105" s="3"/>
      <c r="L105" s="3"/>
      <c r="M105" s="3" t="s">
        <v>0</v>
      </c>
      <c r="N105" s="3"/>
    </row>
  </sheetData>
  <mergeCells count="6">
    <mergeCell ref="B4:M4"/>
    <mergeCell ref="B3:I3"/>
    <mergeCell ref="J3:M3"/>
    <mergeCell ref="B1:M1"/>
    <mergeCell ref="B2:M2"/>
    <mergeCell ref="B5:M5"/>
  </mergeCells>
  <phoneticPr fontId="0" type="noConversion"/>
  <pageMargins left="0.27559055118110237" right="0.23622047244094491" top="0.31496062992125984" bottom="0.98425196850393704" header="0.19685039370078741" footer="0.51181102362204722"/>
  <pageSetup paperSize="9" scale="78" fitToHeight="50" orientation="landscape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A6"/>
  <sheetViews>
    <sheetView workbookViewId="0">
      <selection activeCell="A30005" sqref="A30005:P30006"/>
    </sheetView>
  </sheetViews>
  <sheetFormatPr defaultRowHeight="12.75" x14ac:dyDescent="0.2"/>
  <sheetData>
    <row r="5" spans="1:27" x14ac:dyDescent="0.2">
      <c r="A5" s="32" t="s">
        <v>3</v>
      </c>
      <c r="B5" t="e">
        <f>XLR_ERRNAME</f>
        <v>#NAME?</v>
      </c>
    </row>
    <row r="6" spans="1:27" x14ac:dyDescent="0.2">
      <c r="A6" t="s">
        <v>4</v>
      </c>
      <c r="B6">
        <v>0</v>
      </c>
      <c r="C6" s="33" t="s">
        <v>5</v>
      </c>
      <c r="D6" s="33" t="s">
        <v>6</v>
      </c>
      <c r="E6" s="33" t="s">
        <v>7</v>
      </c>
      <c r="F6" s="33" t="s">
        <v>8</v>
      </c>
      <c r="G6" s="33" t="s">
        <v>9</v>
      </c>
      <c r="H6" s="33" t="s">
        <v>0</v>
      </c>
      <c r="I6" s="33" t="s">
        <v>10</v>
      </c>
      <c r="J6" s="33" t="s">
        <v>11</v>
      </c>
      <c r="K6" s="33" t="s">
        <v>12</v>
      </c>
      <c r="L6" s="33" t="s">
        <v>13</v>
      </c>
      <c r="M6" s="33" t="s">
        <v>14</v>
      </c>
      <c r="N6" s="33" t="s">
        <v>15</v>
      </c>
      <c r="O6" s="33" t="s">
        <v>16</v>
      </c>
      <c r="P6" s="33" t="s">
        <v>17</v>
      </c>
      <c r="Q6" s="33" t="s">
        <v>18</v>
      </c>
      <c r="R6" s="33" t="s">
        <v>19</v>
      </c>
      <c r="S6" s="33" t="s">
        <v>20</v>
      </c>
      <c r="T6" s="33" t="s">
        <v>21</v>
      </c>
      <c r="U6" s="33" t="s">
        <v>22</v>
      </c>
      <c r="V6" s="33" t="s">
        <v>23</v>
      </c>
      <c r="W6" s="33" t="s">
        <v>24</v>
      </c>
      <c r="X6" s="33" t="s">
        <v>25</v>
      </c>
      <c r="Y6" s="33" t="s">
        <v>24</v>
      </c>
      <c r="Z6" s="33" t="s">
        <v>26</v>
      </c>
      <c r="AA6" s="33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Выполнение заданий</vt:lpstr>
      <vt:lpstr>SecondSheetRange</vt:lpstr>
      <vt:lpstr>'Выполнение заданий'!Заголовки_для_печати</vt:lpstr>
    </vt:vector>
  </TitlesOfParts>
  <Company>Центр тестирования Минобразования России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Наталья</cp:lastModifiedBy>
  <cp:lastPrinted>2009-06-25T18:36:09Z</cp:lastPrinted>
  <dcterms:created xsi:type="dcterms:W3CDTF">2003-05-21T15:59:57Z</dcterms:created>
  <dcterms:modified xsi:type="dcterms:W3CDTF">2013-06-14T17:12:37Z</dcterms:modified>
</cp:coreProperties>
</file>